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10536" tabRatio="466"/>
  </bookViews>
  <sheets>
    <sheet name="株式移転タスクリスト" sheetId="20" r:id="rId1"/>
  </sheets>
  <definedNames>
    <definedName name="_xlnm._FilterDatabase" localSheetId="0" hidden="1">株式移転タスクリスト!$E$5:$P$51</definedName>
    <definedName name="_xlnm.Print_Area" localSheetId="0">株式移転タスクリスト!$A$1:$P$51</definedName>
    <definedName name="_xlnm.Print_Titles" localSheetId="0">株式移転タスクリスト!$1:$5</definedName>
  </definedNames>
  <calcPr calcId="162913"/>
</workbook>
</file>

<file path=xl/calcChain.xml><?xml version="1.0" encoding="utf-8"?>
<calcChain xmlns="http://schemas.openxmlformats.org/spreadsheetml/2006/main">
  <c r="A6" i="20" l="1"/>
  <c r="A7" i="20"/>
  <c r="A8" i="20"/>
  <c r="A9" i="20"/>
  <c r="A10" i="20"/>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P22" i="20" l="1"/>
  <c r="L22" i="20" s="1"/>
  <c r="P21" i="20"/>
  <c r="L21" i="20" s="1"/>
  <c r="P17" i="20"/>
  <c r="L17" i="20" s="1"/>
  <c r="P16" i="20"/>
  <c r="L16" i="20" s="1"/>
  <c r="P10" i="20"/>
  <c r="L10" i="20" s="1"/>
  <c r="F14" i="20"/>
  <c r="P9" i="20"/>
  <c r="L9" i="20" s="1"/>
  <c r="F9" i="20"/>
  <c r="P18" i="20"/>
  <c r="L18" i="20" s="1"/>
  <c r="P19" i="20"/>
  <c r="L19" i="20" s="1"/>
  <c r="P8" i="20"/>
  <c r="P14" i="20"/>
  <c r="L14" i="20" s="1"/>
  <c r="P12" i="20"/>
  <c r="L12" i="20" s="1"/>
  <c r="P24" i="20"/>
  <c r="L24" i="20" s="1"/>
  <c r="P13" i="20"/>
  <c r="L13" i="20" s="1"/>
  <c r="P15" i="20"/>
  <c r="L15" i="20" s="1"/>
  <c r="P20" i="20"/>
  <c r="L20" i="20" s="1"/>
  <c r="P23" i="20"/>
  <c r="L23" i="20" s="1"/>
  <c r="P25" i="20"/>
  <c r="L25" i="20" s="1"/>
  <c r="P26" i="20"/>
  <c r="L26" i="20" s="1"/>
  <c r="P27" i="20"/>
  <c r="L27" i="20" s="1"/>
  <c r="P28" i="20"/>
  <c r="L28" i="20" s="1"/>
  <c r="P29" i="20"/>
  <c r="L29" i="20" s="1"/>
  <c r="P30" i="20"/>
  <c r="L30" i="20" s="1"/>
  <c r="P31" i="20"/>
  <c r="L31" i="20" s="1"/>
  <c r="P32" i="20"/>
  <c r="L32" i="20" s="1"/>
  <c r="P33" i="20"/>
  <c r="L33" i="20" s="1"/>
  <c r="P34" i="20"/>
  <c r="L34" i="20" s="1"/>
  <c r="P35" i="20"/>
  <c r="L35" i="20" s="1"/>
  <c r="P36" i="20"/>
  <c r="L36" i="20" s="1"/>
  <c r="P37" i="20"/>
  <c r="L37" i="20" s="1"/>
  <c r="P38" i="20"/>
  <c r="L38" i="20" s="1"/>
  <c r="P39" i="20"/>
  <c r="L39" i="20" s="1"/>
  <c r="P40" i="20"/>
  <c r="L40" i="20" s="1"/>
  <c r="P41" i="20"/>
  <c r="L41" i="20" s="1"/>
  <c r="P42" i="20"/>
  <c r="L42" i="20" s="1"/>
  <c r="P43" i="20"/>
  <c r="L43" i="20" s="1"/>
  <c r="P44" i="20"/>
  <c r="L44" i="20" s="1"/>
  <c r="P45" i="20"/>
  <c r="L45" i="20" s="1"/>
  <c r="P46" i="20"/>
  <c r="L46" i="20" s="1"/>
  <c r="P47" i="20"/>
  <c r="L47" i="20" s="1"/>
  <c r="P11" i="20"/>
  <c r="L11" i="20" s="1"/>
</calcChain>
</file>

<file path=xl/sharedStrings.xml><?xml version="1.0" encoding="utf-8"?>
<sst xmlns="http://schemas.openxmlformats.org/spreadsheetml/2006/main" count="441" uniqueCount="171">
  <si>
    <t>中項目</t>
    <rPh sb="0" eb="1">
      <t>チュウ</t>
    </rPh>
    <rPh sb="1" eb="3">
      <t>コウモク</t>
    </rPh>
    <phoneticPr fontId="1"/>
  </si>
  <si>
    <t>小項目</t>
    <rPh sb="0" eb="3">
      <t>ショウコウモク</t>
    </rPh>
    <phoneticPr fontId="1"/>
  </si>
  <si>
    <t>期限</t>
    <rPh sb="0" eb="2">
      <t>キゲン</t>
    </rPh>
    <phoneticPr fontId="1"/>
  </si>
  <si>
    <t>内容</t>
    <rPh sb="0" eb="2">
      <t>ナイヨウ</t>
    </rPh>
    <phoneticPr fontId="1"/>
  </si>
  <si>
    <t>貴社</t>
    <rPh sb="0" eb="2">
      <t>キシャ</t>
    </rPh>
    <phoneticPr fontId="1"/>
  </si>
  <si>
    <t>担当部署</t>
    <rPh sb="0" eb="2">
      <t>タントウ</t>
    </rPh>
    <rPh sb="2" eb="4">
      <t>ブショ</t>
    </rPh>
    <phoneticPr fontId="1"/>
  </si>
  <si>
    <t>現状ステータス</t>
    <rPh sb="0" eb="2">
      <t>ゲンジョウ</t>
    </rPh>
    <phoneticPr fontId="1"/>
  </si>
  <si>
    <t>完了</t>
    <rPh sb="0" eb="2">
      <t>カンリョウ</t>
    </rPh>
    <phoneticPr fontId="1"/>
  </si>
  <si>
    <t>検討中</t>
    <rPh sb="0" eb="2">
      <t>ケントウ</t>
    </rPh>
    <rPh sb="2" eb="3">
      <t>チュウ</t>
    </rPh>
    <phoneticPr fontId="1"/>
  </si>
  <si>
    <t>未検討</t>
    <rPh sb="0" eb="3">
      <t>ミケントウ</t>
    </rPh>
    <phoneticPr fontId="1"/>
  </si>
  <si>
    <t>未実施</t>
    <rPh sb="0" eb="3">
      <t>ミジッシ</t>
    </rPh>
    <phoneticPr fontId="1"/>
  </si>
  <si>
    <t>未</t>
    <rPh sb="0" eb="1">
      <t>ミ</t>
    </rPh>
    <phoneticPr fontId="1"/>
  </si>
  <si>
    <t>完了</t>
    <rPh sb="0" eb="2">
      <t>カンリョウ</t>
    </rPh>
    <phoneticPr fontId="1"/>
  </si>
  <si>
    <t>検討</t>
    <rPh sb="0" eb="2">
      <t>ケントウ</t>
    </rPh>
    <phoneticPr fontId="1"/>
  </si>
  <si>
    <t>No</t>
    <phoneticPr fontId="1"/>
  </si>
  <si>
    <t>大項目</t>
    <rPh sb="0" eb="1">
      <t>ダイ</t>
    </rPh>
    <rPh sb="1" eb="3">
      <t>コウモク</t>
    </rPh>
    <phoneticPr fontId="1"/>
  </si>
  <si>
    <t>着手目安</t>
    <rPh sb="0" eb="2">
      <t>チャクシュ</t>
    </rPh>
    <rPh sb="2" eb="4">
      <t>メヤス</t>
    </rPh>
    <phoneticPr fontId="1"/>
  </si>
  <si>
    <t>X：現状において影響度の測定が未確定なもの</t>
  </si>
  <si>
    <t>重要度</t>
    <rPh sb="0" eb="2">
      <t>ジュウヨウ</t>
    </rPh>
    <rPh sb="2" eb="3">
      <t>ド</t>
    </rPh>
    <phoneticPr fontId="1"/>
  </si>
  <si>
    <t>A：期日を守らなければ組織再編ができなくなるタスク</t>
    <rPh sb="2" eb="4">
      <t>キジツ</t>
    </rPh>
    <rPh sb="5" eb="6">
      <t>マモ</t>
    </rPh>
    <rPh sb="11" eb="13">
      <t>ソシキ</t>
    </rPh>
    <rPh sb="13" eb="15">
      <t>サイヘン</t>
    </rPh>
    <phoneticPr fontId="1"/>
  </si>
  <si>
    <t>C：実務運営上必要なタスク</t>
    <rPh sb="2" eb="4">
      <t>ジツム</t>
    </rPh>
    <rPh sb="4" eb="6">
      <t>ウンエイ</t>
    </rPh>
    <rPh sb="6" eb="7">
      <t>ジョウ</t>
    </rPh>
    <rPh sb="7" eb="9">
      <t>ヒツヨウ</t>
    </rPh>
    <phoneticPr fontId="1"/>
  </si>
  <si>
    <t>B：明確な期日のない重要なタスク</t>
    <rPh sb="2" eb="4">
      <t>メイカク</t>
    </rPh>
    <rPh sb="5" eb="7">
      <t>キジツ</t>
    </rPh>
    <rPh sb="10" eb="12">
      <t>ジュウヨウ</t>
    </rPh>
    <phoneticPr fontId="1"/>
  </si>
  <si>
    <t>【重要度】</t>
    <rPh sb="1" eb="3">
      <t>ジュウヨウ</t>
    </rPh>
    <rPh sb="3" eb="4">
      <t>ド</t>
    </rPh>
    <phoneticPr fontId="1"/>
  </si>
  <si>
    <t>対象会社</t>
    <rPh sb="0" eb="2">
      <t>タイショウ</t>
    </rPh>
    <rPh sb="2" eb="4">
      <t>ガイシャ</t>
    </rPh>
    <phoneticPr fontId="1"/>
  </si>
  <si>
    <t>当事会社</t>
    <rPh sb="0" eb="2">
      <t>トウジ</t>
    </rPh>
    <rPh sb="2" eb="4">
      <t>ガイシャ</t>
    </rPh>
    <phoneticPr fontId="1"/>
  </si>
  <si>
    <t>タスクリスト_株式移転</t>
    <rPh sb="7" eb="9">
      <t>カブシキ</t>
    </rPh>
    <rPh sb="9" eb="11">
      <t>イテン</t>
    </rPh>
    <phoneticPr fontId="2"/>
  </si>
  <si>
    <t>効力発生日</t>
    <rPh sb="0" eb="2">
      <t>コウリョク</t>
    </rPh>
    <rPh sb="2" eb="5">
      <t>ハッセイビ</t>
    </rPh>
    <phoneticPr fontId="1"/>
  </si>
  <si>
    <t>親会社</t>
    <rPh sb="0" eb="3">
      <t>オヤガイシャ</t>
    </rPh>
    <phoneticPr fontId="1"/>
  </si>
  <si>
    <t>時点</t>
    <rPh sb="0" eb="2">
      <t>ジテン</t>
    </rPh>
    <phoneticPr fontId="1"/>
  </si>
  <si>
    <t>取締役会</t>
  </si>
  <si>
    <t>再編PJ打合せ</t>
  </si>
  <si>
    <t>スケジュール策定</t>
  </si>
  <si>
    <t>組織設計</t>
  </si>
  <si>
    <t>独禁法の届出要否確認</t>
  </si>
  <si>
    <t>取引先の契約</t>
  </si>
  <si>
    <t>銀行口座</t>
  </si>
  <si>
    <t>広報 その他</t>
  </si>
  <si>
    <t>株式移転</t>
  </si>
  <si>
    <t>株式移転（会計税務）</t>
  </si>
  <si>
    <t>税務処理（別表調整）</t>
  </si>
  <si>
    <t>会社分割（会計税務）</t>
  </si>
  <si>
    <t>会社分割（税務）</t>
  </si>
  <si>
    <t>取締役会日程（予定）</t>
  </si>
  <si>
    <t>打合せ日程（予定）</t>
  </si>
  <si>
    <t>再編スケジュール</t>
  </si>
  <si>
    <t>役員構成</t>
  </si>
  <si>
    <t>役員報酬設計</t>
  </si>
  <si>
    <t>本店所在地</t>
  </si>
  <si>
    <t>取引先、契約情報の抽出</t>
  </si>
  <si>
    <t>主たる取引先 事前連絡</t>
  </si>
  <si>
    <t>主たる取引先への書面による通知発送</t>
  </si>
  <si>
    <t>ホールディングスの会社印作成</t>
  </si>
  <si>
    <t>ホールディングス銀行口座作成</t>
  </si>
  <si>
    <t>会社案内等の更新</t>
  </si>
  <si>
    <t>論点抽出と検証</t>
  </si>
  <si>
    <t>登記事項の決定</t>
  </si>
  <si>
    <t>株式移転計画書策定</t>
  </si>
  <si>
    <t>取締役会招集通知</t>
  </si>
  <si>
    <t>取締役会開催</t>
  </si>
  <si>
    <t>事前開示書面備置</t>
  </si>
  <si>
    <t>株主への通知送付</t>
  </si>
  <si>
    <t>臨時株主総会</t>
  </si>
  <si>
    <t>HDの設立</t>
  </si>
  <si>
    <t>事後開示書面備置</t>
  </si>
  <si>
    <t>ホールディングス税務届出原案作成</t>
  </si>
  <si>
    <t>比率算定</t>
  </si>
  <si>
    <t>顧問税理士との打ち合わせ</t>
  </si>
  <si>
    <t>ホールディングスの税務届出提出</t>
  </si>
  <si>
    <t>移転資産負債の検討</t>
  </si>
  <si>
    <t>「資本金等の額」増加及び税額インパクトの検証</t>
  </si>
  <si>
    <t>組織再編に伴う会計処理の作成支援</t>
  </si>
  <si>
    <t>組織再編に伴う税務処理(別表5(1))の作成</t>
  </si>
  <si>
    <t>-</t>
  </si>
  <si>
    <t>日程の確定</t>
  </si>
  <si>
    <t>ホールディングスの本店所在地</t>
  </si>
  <si>
    <t>100％グループ内なので審査は不要ケースが殆ど。念のため届出の手続きを確認しておく。</t>
  </si>
  <si>
    <t>再編に関する特約条項等（COC、事前承諾）がないか確認</t>
  </si>
  <si>
    <t>再編に影響のある取引先への事前説明（銀行以外）</t>
  </si>
  <si>
    <t>通知義務又は事前承認必要な先へ</t>
  </si>
  <si>
    <t>印鑑</t>
  </si>
  <si>
    <t>口座開設</t>
  </si>
  <si>
    <t>会社案内（封筒）、名刺、HP、メールアドレス等</t>
  </si>
  <si>
    <t>COC等条項の有無の確認</t>
  </si>
  <si>
    <t>資本金、事業目的、機関設計等</t>
  </si>
  <si>
    <t>株式移転計画書策定のドラフト</t>
  </si>
  <si>
    <t>開催の1週間前（定款で別途定めた場合を除く）</t>
  </si>
  <si>
    <t>株式移転計画承認、株主総会招集通知の承認</t>
  </si>
  <si>
    <t>株式移転の承認に関する株主総会の２週間前の日（本店にて備置）</t>
  </si>
  <si>
    <t>反対株主買取請求権は通知は効力発生日から20日前に通知が必要※株主総会より前に通知を送付可能</t>
  </si>
  <si>
    <t>法務局へ設立登記申請（1週間～10日程度）※効力発生要件</t>
  </si>
  <si>
    <t>効力発生後遅滞なく。</t>
  </si>
  <si>
    <t>必要な届出書類、異動届の作成</t>
  </si>
  <si>
    <t>共同株式移転</t>
  </si>
  <si>
    <t>スキームのすり合わせ、税務論点の共有。届出作成の役割分担の決定</t>
  </si>
  <si>
    <t>税務仕訳、別表調整、各株主所有の株式の取得価額の算定</t>
  </si>
  <si>
    <t>※青色申告等は期限に留意。消費税簡易課税適用は別途検討。</t>
  </si>
  <si>
    <t>移転対象不動産と負債のシミュレーション、実行可能性の検討</t>
  </si>
  <si>
    <t>均等割等への影響調査</t>
  </si>
  <si>
    <t>再編後の各社の会計仕訳作成</t>
  </si>
  <si>
    <t>再編後の各社の税務仕訳作成</t>
  </si>
  <si>
    <t>○</t>
  </si>
  <si>
    <t>全般</t>
    <rPh sb="0" eb="2">
      <t>ゼンパン</t>
    </rPh>
    <phoneticPr fontId="1"/>
  </si>
  <si>
    <t>独禁法</t>
    <rPh sb="0" eb="3">
      <t>ドッキンホウ</t>
    </rPh>
    <phoneticPr fontId="1"/>
  </si>
  <si>
    <t>外部関係者</t>
    <rPh sb="0" eb="2">
      <t>ガイブ</t>
    </rPh>
    <rPh sb="2" eb="5">
      <t>カンケイシャ</t>
    </rPh>
    <phoneticPr fontId="1"/>
  </si>
  <si>
    <t>法務手続</t>
    <rPh sb="0" eb="2">
      <t>ホウム</t>
    </rPh>
    <rPh sb="2" eb="4">
      <t>テツヅ</t>
    </rPh>
    <phoneticPr fontId="1"/>
  </si>
  <si>
    <t>会計税務</t>
    <rPh sb="0" eb="2">
      <t>カイケイ</t>
    </rPh>
    <rPh sb="2" eb="4">
      <t>ゼイム</t>
    </rPh>
    <phoneticPr fontId="1"/>
  </si>
  <si>
    <t>-</t>
    <phoneticPr fontId="1"/>
  </si>
  <si>
    <t>今後の取締役会の開催日程の確認</t>
    <rPh sb="0" eb="2">
      <t>コンゴ</t>
    </rPh>
    <rPh sb="3" eb="6">
      <t>トリシマリヤク</t>
    </rPh>
    <rPh sb="6" eb="7">
      <t>カイ</t>
    </rPh>
    <rPh sb="8" eb="10">
      <t>カイサイ</t>
    </rPh>
    <rPh sb="10" eb="12">
      <t>ニッテイ</t>
    </rPh>
    <rPh sb="13" eb="15">
      <t>カクニン</t>
    </rPh>
    <phoneticPr fontId="1"/>
  </si>
  <si>
    <t>A</t>
  </si>
  <si>
    <t>A</t>
    <phoneticPr fontId="1"/>
  </si>
  <si>
    <t>各事業会社の役員構成（案）ドラフト決定</t>
    <phoneticPr fontId="1"/>
  </si>
  <si>
    <t>HD会社の役員構成（案）ドラフト決定</t>
    <phoneticPr fontId="1"/>
  </si>
  <si>
    <t>解説</t>
    <rPh sb="0" eb="2">
      <t>カイセツ</t>
    </rPh>
    <phoneticPr fontId="1"/>
  </si>
  <si>
    <t>独禁法上の届出の要否及び、必要時の対応検討</t>
    <phoneticPr fontId="1"/>
  </si>
  <si>
    <t>HDの役員報酬（案）ドラフト決定</t>
    <phoneticPr fontId="1"/>
  </si>
  <si>
    <t>事業会社の役員報酬の変更検討</t>
    <rPh sb="0" eb="2">
      <t>ジギョウ</t>
    </rPh>
    <rPh sb="2" eb="4">
      <t>ガイシャ</t>
    </rPh>
    <rPh sb="5" eb="7">
      <t>ヤクイン</t>
    </rPh>
    <rPh sb="7" eb="9">
      <t>ホウシュウ</t>
    </rPh>
    <rPh sb="10" eb="12">
      <t>ヘンコウ</t>
    </rPh>
    <rPh sb="12" eb="14">
      <t>ケントウ</t>
    </rPh>
    <phoneticPr fontId="1"/>
  </si>
  <si>
    <t>C</t>
    <phoneticPr fontId="1"/>
  </si>
  <si>
    <t>Aホールディングス</t>
  </si>
  <si>
    <t>Aホールディングス</t>
    <phoneticPr fontId="1"/>
  </si>
  <si>
    <t>B会社</t>
    <rPh sb="1" eb="3">
      <t>ガイシャ</t>
    </rPh>
    <phoneticPr fontId="1"/>
  </si>
  <si>
    <t>転籍者（又は出向者）の決定</t>
    <rPh sb="0" eb="2">
      <t>テンセキ</t>
    </rPh>
    <rPh sb="2" eb="3">
      <t>シャ</t>
    </rPh>
    <rPh sb="4" eb="5">
      <t>マタ</t>
    </rPh>
    <rPh sb="6" eb="9">
      <t>シュッコウシャ</t>
    </rPh>
    <rPh sb="11" eb="13">
      <t>ケッテイ</t>
    </rPh>
    <phoneticPr fontId="1"/>
  </si>
  <si>
    <t>HD会社に移転する人員の決定（組織図、ワークフローの決定を除く）</t>
    <rPh sb="2" eb="4">
      <t>ガイシャ</t>
    </rPh>
    <rPh sb="5" eb="7">
      <t>イテン</t>
    </rPh>
    <rPh sb="9" eb="11">
      <t>ジンイン</t>
    </rPh>
    <rPh sb="12" eb="14">
      <t>ケッテイ</t>
    </rPh>
    <rPh sb="15" eb="18">
      <t>ソシキズ</t>
    </rPh>
    <rPh sb="26" eb="28">
      <t>ケッテイ</t>
    </rPh>
    <rPh sb="29" eb="30">
      <t>ノゾ</t>
    </rPh>
    <phoneticPr fontId="1"/>
  </si>
  <si>
    <t>フェーズ</t>
    <phoneticPr fontId="1"/>
  </si>
  <si>
    <t>設計</t>
    <rPh sb="0" eb="2">
      <t>セッケイ</t>
    </rPh>
    <phoneticPr fontId="1"/>
  </si>
  <si>
    <t>手続</t>
    <rPh sb="0" eb="2">
      <t>テツヅキ</t>
    </rPh>
    <phoneticPr fontId="1"/>
  </si>
  <si>
    <t>持株会社の機能、役割</t>
    <rPh sb="0" eb="2">
      <t>モチカブ</t>
    </rPh>
    <rPh sb="2" eb="4">
      <t>ガイシャ</t>
    </rPh>
    <rPh sb="5" eb="7">
      <t>キノウ</t>
    </rPh>
    <rPh sb="8" eb="10">
      <t>ヤクワリ</t>
    </rPh>
    <phoneticPr fontId="1"/>
  </si>
  <si>
    <t>ホールディングス・各事業会社の業務分担の決定（例：資金管理方法、採用方法、職務分掌）</t>
    <phoneticPr fontId="1"/>
  </si>
  <si>
    <t>人事機能、財務機能、販売機能、仕入機能、などの主幹がグループのどちらの法人か決定</t>
    <rPh sb="0" eb="2">
      <t>ジンジ</t>
    </rPh>
    <rPh sb="2" eb="4">
      <t>キノウ</t>
    </rPh>
    <rPh sb="5" eb="7">
      <t>ザイム</t>
    </rPh>
    <rPh sb="7" eb="9">
      <t>キノウ</t>
    </rPh>
    <rPh sb="10" eb="12">
      <t>ハンバイ</t>
    </rPh>
    <rPh sb="12" eb="14">
      <t>キノウ</t>
    </rPh>
    <rPh sb="15" eb="17">
      <t>シイ</t>
    </rPh>
    <rPh sb="17" eb="19">
      <t>キノウ</t>
    </rPh>
    <rPh sb="23" eb="25">
      <t>シュカン</t>
    </rPh>
    <rPh sb="35" eb="37">
      <t>ホウジン</t>
    </rPh>
    <rPh sb="38" eb="40">
      <t>ケッテイ</t>
    </rPh>
    <phoneticPr fontId="1"/>
  </si>
  <si>
    <t>業務分担（アウトライン）</t>
    <phoneticPr fontId="1"/>
  </si>
  <si>
    <t>契約の帰属</t>
    <rPh sb="0" eb="2">
      <t>ケイヤク</t>
    </rPh>
    <rPh sb="3" eb="5">
      <t>キゾク</t>
    </rPh>
    <phoneticPr fontId="1"/>
  </si>
  <si>
    <t>資産、負債の契約関係の帰属法人の決定（例：不動産、特許権、リース、子会社株式、借入金）</t>
    <rPh sb="0" eb="2">
      <t>シサン</t>
    </rPh>
    <rPh sb="3" eb="5">
      <t>フサイ</t>
    </rPh>
    <rPh sb="6" eb="8">
      <t>ケイヤク</t>
    </rPh>
    <rPh sb="8" eb="10">
      <t>カンケイ</t>
    </rPh>
    <rPh sb="11" eb="13">
      <t>キゾク</t>
    </rPh>
    <rPh sb="13" eb="15">
      <t>ホウジン</t>
    </rPh>
    <rPh sb="16" eb="18">
      <t>ケッテイ</t>
    </rPh>
    <rPh sb="19" eb="20">
      <t>レイ</t>
    </rPh>
    <rPh sb="21" eb="24">
      <t>フドウサン</t>
    </rPh>
    <rPh sb="25" eb="28">
      <t>トッキョケン</t>
    </rPh>
    <rPh sb="33" eb="36">
      <t>コガイシャ</t>
    </rPh>
    <rPh sb="36" eb="38">
      <t>カブシキ</t>
    </rPh>
    <rPh sb="39" eb="41">
      <t>カリイレ</t>
    </rPh>
    <rPh sb="41" eb="42">
      <t>キン</t>
    </rPh>
    <phoneticPr fontId="1"/>
  </si>
  <si>
    <t>機関設計</t>
    <rPh sb="0" eb="2">
      <t>キカン</t>
    </rPh>
    <rPh sb="2" eb="4">
      <t>セッケイ</t>
    </rPh>
    <phoneticPr fontId="1"/>
  </si>
  <si>
    <t>取締役会の有無、監査等委員会の有無の決定</t>
    <rPh sb="0" eb="3">
      <t>トリシマリヤク</t>
    </rPh>
    <rPh sb="3" eb="4">
      <t>カイ</t>
    </rPh>
    <rPh sb="5" eb="7">
      <t>ウム</t>
    </rPh>
    <rPh sb="8" eb="10">
      <t>カンサ</t>
    </rPh>
    <rPh sb="10" eb="11">
      <t>トウ</t>
    </rPh>
    <rPh sb="11" eb="13">
      <t>イイン</t>
    </rPh>
    <rPh sb="13" eb="14">
      <t>カイ</t>
    </rPh>
    <rPh sb="15" eb="17">
      <t>ウム</t>
    </rPh>
    <rPh sb="18" eb="20">
      <t>ケッテイ</t>
    </rPh>
    <phoneticPr fontId="1"/>
  </si>
  <si>
    <t>取締役会、監査等委員会を変更するか検討</t>
    <rPh sb="0" eb="3">
      <t>トリシマリヤク</t>
    </rPh>
    <rPh sb="3" eb="4">
      <t>カイ</t>
    </rPh>
    <rPh sb="5" eb="7">
      <t>カンサ</t>
    </rPh>
    <rPh sb="7" eb="8">
      <t>トウ</t>
    </rPh>
    <rPh sb="8" eb="10">
      <t>イイン</t>
    </rPh>
    <rPh sb="10" eb="11">
      <t>カイ</t>
    </rPh>
    <rPh sb="12" eb="14">
      <t>ヘンコウ</t>
    </rPh>
    <rPh sb="17" eb="19">
      <t>ケントウ</t>
    </rPh>
    <phoneticPr fontId="1"/>
  </si>
  <si>
    <t>資本金の決定</t>
    <rPh sb="0" eb="3">
      <t>シホンキン</t>
    </rPh>
    <rPh sb="4" eb="6">
      <t>ケッテイ</t>
    </rPh>
    <phoneticPr fontId="1"/>
  </si>
  <si>
    <t>商号の決定</t>
    <rPh sb="0" eb="2">
      <t>ショウゴウ</t>
    </rPh>
    <rPh sb="3" eb="5">
      <t>ケッテイ</t>
    </rPh>
    <phoneticPr fontId="1"/>
  </si>
  <si>
    <t>独禁法は、再編により売上が増加する場合に論点になり、売上の基準を常に確認すること。（参考サイト：https://holdings-mirai.com/column/627/）</t>
    <rPh sb="0" eb="3">
      <t>ドッキンホウ</t>
    </rPh>
    <rPh sb="5" eb="7">
      <t>サイヘン</t>
    </rPh>
    <rPh sb="10" eb="12">
      <t>ウリアゲ</t>
    </rPh>
    <rPh sb="13" eb="15">
      <t>ゾウカ</t>
    </rPh>
    <rPh sb="17" eb="19">
      <t>バアイ</t>
    </rPh>
    <rPh sb="20" eb="22">
      <t>ロンテン</t>
    </rPh>
    <rPh sb="26" eb="28">
      <t>ウリアゲ</t>
    </rPh>
    <rPh sb="29" eb="31">
      <t>キジュン</t>
    </rPh>
    <rPh sb="32" eb="33">
      <t>ツネ</t>
    </rPh>
    <rPh sb="34" eb="36">
      <t>カクニン</t>
    </rPh>
    <rPh sb="42" eb="44">
      <t>サンコウ</t>
    </rPh>
    <phoneticPr fontId="1"/>
  </si>
  <si>
    <t>会社分割</t>
    <rPh sb="0" eb="2">
      <t>カイシャ</t>
    </rPh>
    <rPh sb="2" eb="4">
      <t>ブンカツ</t>
    </rPh>
    <phoneticPr fontId="1"/>
  </si>
  <si>
    <t>スキーム</t>
    <phoneticPr fontId="1"/>
  </si>
  <si>
    <t>株式移転</t>
    <rPh sb="0" eb="2">
      <t>カブシキ</t>
    </rPh>
    <rPh sb="2" eb="4">
      <t>イテン</t>
    </rPh>
    <phoneticPr fontId="1"/>
  </si>
  <si>
    <t>両社</t>
    <rPh sb="0" eb="2">
      <t>リョウシャ</t>
    </rPh>
    <phoneticPr fontId="1"/>
  </si>
  <si>
    <t>B</t>
    <phoneticPr fontId="1"/>
  </si>
  <si>
    <t>機関決定が必要な手続き、役員会報告・決定事項等のスケジュール調整が必要となるため開催時期の確認を行う。</t>
    <rPh sb="0" eb="2">
      <t>キカン</t>
    </rPh>
    <rPh sb="2" eb="4">
      <t>ケッテイ</t>
    </rPh>
    <rPh sb="5" eb="7">
      <t>ヒツヨウ</t>
    </rPh>
    <rPh sb="8" eb="10">
      <t>テツヅ</t>
    </rPh>
    <rPh sb="12" eb="15">
      <t>ヤクインカイ</t>
    </rPh>
    <rPh sb="15" eb="17">
      <t>ホウコク</t>
    </rPh>
    <rPh sb="18" eb="20">
      <t>ケッテイ</t>
    </rPh>
    <rPh sb="20" eb="22">
      <t>ジコウ</t>
    </rPh>
    <rPh sb="22" eb="23">
      <t>ナド</t>
    </rPh>
    <rPh sb="30" eb="32">
      <t>チョウセイ</t>
    </rPh>
    <rPh sb="33" eb="35">
      <t>ヒツヨウ</t>
    </rPh>
    <rPh sb="40" eb="42">
      <t>カイサイ</t>
    </rPh>
    <rPh sb="42" eb="44">
      <t>ジキ</t>
    </rPh>
    <rPh sb="45" eb="47">
      <t>カクニン</t>
    </rPh>
    <rPh sb="48" eb="49">
      <t>オコナ</t>
    </rPh>
    <phoneticPr fontId="1"/>
  </si>
  <si>
    <t>組織再編実行時期の確定を行う。</t>
    <rPh sb="0" eb="2">
      <t>ソシキ</t>
    </rPh>
    <rPh sb="2" eb="4">
      <t>サイヘン</t>
    </rPh>
    <rPh sb="4" eb="6">
      <t>ジッコウ</t>
    </rPh>
    <rPh sb="6" eb="8">
      <t>ジキ</t>
    </rPh>
    <rPh sb="9" eb="11">
      <t>カクテイ</t>
    </rPh>
    <rPh sb="12" eb="13">
      <t>オコナ</t>
    </rPh>
    <phoneticPr fontId="1"/>
  </si>
  <si>
    <t>持株会社体制移行後のガナバンス体制を踏まえて決定を行う。株式移転計画書内の設立時定款にて定めておく。</t>
    <rPh sb="0" eb="2">
      <t>モチカブ</t>
    </rPh>
    <rPh sb="2" eb="4">
      <t>カイシャ</t>
    </rPh>
    <rPh sb="4" eb="6">
      <t>タイセイ</t>
    </rPh>
    <rPh sb="6" eb="8">
      <t>イコウ</t>
    </rPh>
    <rPh sb="8" eb="9">
      <t>ゴ</t>
    </rPh>
    <rPh sb="15" eb="17">
      <t>タイセイ</t>
    </rPh>
    <rPh sb="18" eb="19">
      <t>フ</t>
    </rPh>
    <rPh sb="22" eb="24">
      <t>ケッテイ</t>
    </rPh>
    <rPh sb="25" eb="26">
      <t>オコナ</t>
    </rPh>
    <rPh sb="28" eb="30">
      <t>カブシキ</t>
    </rPh>
    <rPh sb="30" eb="32">
      <t>イテン</t>
    </rPh>
    <rPh sb="32" eb="34">
      <t>ケイカク</t>
    </rPh>
    <rPh sb="34" eb="35">
      <t>ショ</t>
    </rPh>
    <rPh sb="35" eb="36">
      <t>ナイ</t>
    </rPh>
    <rPh sb="37" eb="39">
      <t>セツリツ</t>
    </rPh>
    <rPh sb="39" eb="40">
      <t>ジ</t>
    </rPh>
    <rPh sb="40" eb="42">
      <t>テイカン</t>
    </rPh>
    <rPh sb="44" eb="45">
      <t>サダ</t>
    </rPh>
    <phoneticPr fontId="1"/>
  </si>
  <si>
    <t>より迅速性のある意思決定を行う体制とする場合は、取締役会非設置会社とする、等。</t>
    <rPh sb="2" eb="5">
      <t>ジンソクセイ</t>
    </rPh>
    <rPh sb="8" eb="10">
      <t>イシ</t>
    </rPh>
    <rPh sb="10" eb="12">
      <t>ケッテイ</t>
    </rPh>
    <rPh sb="13" eb="14">
      <t>オコナ</t>
    </rPh>
    <rPh sb="15" eb="17">
      <t>タイセイ</t>
    </rPh>
    <rPh sb="20" eb="22">
      <t>バアイ</t>
    </rPh>
    <rPh sb="24" eb="27">
      <t>トリシマリヤク</t>
    </rPh>
    <rPh sb="27" eb="28">
      <t>カイ</t>
    </rPh>
    <rPh sb="28" eb="29">
      <t>ヒ</t>
    </rPh>
    <rPh sb="29" eb="31">
      <t>セッチ</t>
    </rPh>
    <rPh sb="31" eb="33">
      <t>カイシャ</t>
    </rPh>
    <rPh sb="37" eb="38">
      <t>ナド</t>
    </rPh>
    <phoneticPr fontId="1"/>
  </si>
  <si>
    <t>株式移転計画書を取締役会の取締役会招集通知に記載する場合、取締役会招集通知の発送までに役員構成を決定する（株式移転計画書内の設立時定款に定めておく。）</t>
    <rPh sb="0" eb="2">
      <t>カブシキ</t>
    </rPh>
    <rPh sb="1" eb="2">
      <t>シキ</t>
    </rPh>
    <rPh sb="2" eb="4">
      <t>イテン</t>
    </rPh>
    <rPh sb="4" eb="7">
      <t>ケイカクショ</t>
    </rPh>
    <rPh sb="8" eb="11">
      <t>トリシマリヤク</t>
    </rPh>
    <rPh sb="11" eb="12">
      <t>カイ</t>
    </rPh>
    <rPh sb="13" eb="16">
      <t>トリシマリヤク</t>
    </rPh>
    <rPh sb="16" eb="17">
      <t>カイ</t>
    </rPh>
    <rPh sb="17" eb="19">
      <t>ショウシュウ</t>
    </rPh>
    <rPh sb="19" eb="21">
      <t>ツウチ</t>
    </rPh>
    <rPh sb="22" eb="24">
      <t>キサイ</t>
    </rPh>
    <rPh sb="26" eb="28">
      <t>バアイ</t>
    </rPh>
    <rPh sb="33" eb="35">
      <t>ショウシュウ</t>
    </rPh>
    <rPh sb="35" eb="37">
      <t>ツウチ</t>
    </rPh>
    <rPh sb="38" eb="40">
      <t>ハッソウ</t>
    </rPh>
    <rPh sb="43" eb="45">
      <t>ヤクイン</t>
    </rPh>
    <rPh sb="45" eb="47">
      <t>コウセイ</t>
    </rPh>
    <rPh sb="48" eb="50">
      <t>ケッテイ</t>
    </rPh>
    <rPh sb="53" eb="55">
      <t>カブシキ</t>
    </rPh>
    <rPh sb="55" eb="57">
      <t>イテン</t>
    </rPh>
    <rPh sb="57" eb="59">
      <t>ケイカク</t>
    </rPh>
    <rPh sb="59" eb="60">
      <t>ショ</t>
    </rPh>
    <rPh sb="60" eb="61">
      <t>ナイ</t>
    </rPh>
    <rPh sb="62" eb="64">
      <t>セツリツ</t>
    </rPh>
    <rPh sb="64" eb="65">
      <t>ジ</t>
    </rPh>
    <rPh sb="65" eb="67">
      <t>テイカン</t>
    </rPh>
    <rPh sb="68" eb="69">
      <t>サダ</t>
    </rPh>
    <phoneticPr fontId="1"/>
  </si>
  <si>
    <t>株式移転後に事業会社の役員構成を変更する場合は、通常はホールディングス設立後に変更決議を行う。</t>
    <rPh sb="0" eb="2">
      <t>カブシキ</t>
    </rPh>
    <rPh sb="2" eb="4">
      <t>イテン</t>
    </rPh>
    <rPh sb="4" eb="5">
      <t>ゴ</t>
    </rPh>
    <rPh sb="6" eb="8">
      <t>ジギョウ</t>
    </rPh>
    <rPh sb="8" eb="10">
      <t>カイシャ</t>
    </rPh>
    <rPh sb="11" eb="13">
      <t>ヤクイン</t>
    </rPh>
    <rPh sb="13" eb="15">
      <t>コウセイ</t>
    </rPh>
    <rPh sb="16" eb="18">
      <t>ヘンコウ</t>
    </rPh>
    <rPh sb="20" eb="22">
      <t>バアイ</t>
    </rPh>
    <rPh sb="24" eb="26">
      <t>ツウジョウ</t>
    </rPh>
    <rPh sb="35" eb="37">
      <t>セツリツ</t>
    </rPh>
    <rPh sb="37" eb="38">
      <t>ゴ</t>
    </rPh>
    <rPh sb="39" eb="41">
      <t>ヘンコウ</t>
    </rPh>
    <rPh sb="41" eb="43">
      <t>ケツギ</t>
    </rPh>
    <rPh sb="44" eb="45">
      <t>オコナ</t>
    </rPh>
    <phoneticPr fontId="1"/>
  </si>
  <si>
    <t>株式移転計画書の定款附則に設立時役員を規定すると同時に設立時役員報酬（枠）を定めておくケースが多い。</t>
    <rPh sb="0" eb="2">
      <t>カブシキ</t>
    </rPh>
    <rPh sb="2" eb="4">
      <t>イテン</t>
    </rPh>
    <rPh sb="4" eb="6">
      <t>ケイカク</t>
    </rPh>
    <rPh sb="6" eb="7">
      <t>ショ</t>
    </rPh>
    <rPh sb="8" eb="10">
      <t>テイカン</t>
    </rPh>
    <rPh sb="10" eb="12">
      <t>フソク</t>
    </rPh>
    <rPh sb="13" eb="15">
      <t>セツリツ</t>
    </rPh>
    <rPh sb="15" eb="16">
      <t>ジ</t>
    </rPh>
    <rPh sb="16" eb="18">
      <t>ヤクイン</t>
    </rPh>
    <rPh sb="19" eb="21">
      <t>キテイ</t>
    </rPh>
    <rPh sb="24" eb="26">
      <t>ドウジ</t>
    </rPh>
    <rPh sb="27" eb="29">
      <t>セツリツ</t>
    </rPh>
    <rPh sb="29" eb="30">
      <t>ジ</t>
    </rPh>
    <rPh sb="30" eb="32">
      <t>ヤクイン</t>
    </rPh>
    <rPh sb="32" eb="34">
      <t>ホウシュウ</t>
    </rPh>
    <rPh sb="35" eb="36">
      <t>ワク</t>
    </rPh>
    <rPh sb="38" eb="39">
      <t>サダ</t>
    </rPh>
    <rPh sb="47" eb="48">
      <t>オオ</t>
    </rPh>
    <phoneticPr fontId="1"/>
  </si>
  <si>
    <t>報酬枠を変更する場合は、株主総会決議となる。</t>
    <rPh sb="0" eb="2">
      <t>ホウシュウ</t>
    </rPh>
    <rPh sb="2" eb="3">
      <t>ワク</t>
    </rPh>
    <rPh sb="4" eb="6">
      <t>ヘンコウ</t>
    </rPh>
    <rPh sb="8" eb="10">
      <t>バアイ</t>
    </rPh>
    <rPh sb="12" eb="14">
      <t>カブヌシ</t>
    </rPh>
    <rPh sb="14" eb="16">
      <t>ソウカイ</t>
    </rPh>
    <rPh sb="16" eb="18">
      <t>ケツギ</t>
    </rPh>
    <phoneticPr fontId="1"/>
  </si>
  <si>
    <t>事業会社とホールディングスの同一商号・同一所在地はNG。（同一所在地のみは問題ない。）</t>
    <rPh sb="31" eb="34">
      <t>ショザイチ</t>
    </rPh>
    <phoneticPr fontId="1"/>
  </si>
  <si>
    <t>単独株式移転の場合、株式移転完全子会社の純資産の範囲内であれば、自由に設定が可能。株式移転計画書に定める。</t>
    <rPh sb="0" eb="2">
      <t>タンドク</t>
    </rPh>
    <rPh sb="2" eb="4">
      <t>カブシキ</t>
    </rPh>
    <rPh sb="4" eb="6">
      <t>イテン</t>
    </rPh>
    <rPh sb="7" eb="9">
      <t>バアイ</t>
    </rPh>
    <rPh sb="10" eb="12">
      <t>カブシキ</t>
    </rPh>
    <rPh sb="12" eb="14">
      <t>イテン</t>
    </rPh>
    <rPh sb="14" eb="16">
      <t>カンゼン</t>
    </rPh>
    <rPh sb="16" eb="17">
      <t>コ</t>
    </rPh>
    <rPh sb="17" eb="19">
      <t>カイシャ</t>
    </rPh>
    <rPh sb="20" eb="23">
      <t>ジュンシサン</t>
    </rPh>
    <rPh sb="24" eb="27">
      <t>ハンイナイ</t>
    </rPh>
    <rPh sb="32" eb="34">
      <t>ジユウ</t>
    </rPh>
    <rPh sb="35" eb="37">
      <t>セッテイ</t>
    </rPh>
    <rPh sb="38" eb="40">
      <t>カノウ</t>
    </rPh>
    <rPh sb="41" eb="43">
      <t>カブシキ</t>
    </rPh>
    <rPh sb="43" eb="45">
      <t>イテン</t>
    </rPh>
    <rPh sb="45" eb="47">
      <t>ケイカク</t>
    </rPh>
    <rPh sb="47" eb="48">
      <t>ショ</t>
    </rPh>
    <rPh sb="49" eb="50">
      <t>サダ</t>
    </rPh>
    <phoneticPr fontId="1"/>
  </si>
  <si>
    <t>事業会社とホールディングスの同一商号・同一所在地はNG。（同一商号のみは問題ない。）</t>
    <rPh sb="14" eb="16">
      <t>ドウイツ</t>
    </rPh>
    <rPh sb="16" eb="18">
      <t>ショウゴウ</t>
    </rPh>
    <rPh sb="19" eb="21">
      <t>ドウイツ</t>
    </rPh>
    <rPh sb="21" eb="24">
      <t>ショザイチ</t>
    </rPh>
    <rPh sb="29" eb="31">
      <t>ドウイツ</t>
    </rPh>
    <rPh sb="31" eb="33">
      <t>ショウゴウ</t>
    </rPh>
    <rPh sb="36" eb="38">
      <t>モンダイ</t>
    </rPh>
    <phoneticPr fontId="1"/>
  </si>
  <si>
    <t>詳細は人事労務タスクリストにて。</t>
    <rPh sb="0" eb="2">
      <t>ショウサイ</t>
    </rPh>
    <rPh sb="3" eb="5">
      <t>ジンジ</t>
    </rPh>
    <rPh sb="5" eb="7">
      <t>ロウム</t>
    </rPh>
    <phoneticPr fontId="1"/>
  </si>
  <si>
    <t>詳細は別途検討し、このタスクは方針を決定すること。</t>
    <rPh sb="0" eb="2">
      <t>ショウサイ</t>
    </rPh>
    <rPh sb="3" eb="5">
      <t>ベット</t>
    </rPh>
    <rPh sb="5" eb="7">
      <t>ケントウ</t>
    </rPh>
    <rPh sb="15" eb="17">
      <t>ホウシン</t>
    </rPh>
    <rPh sb="18" eb="20">
      <t>ケッテイ</t>
    </rPh>
    <phoneticPr fontId="1"/>
  </si>
  <si>
    <t>不動産を事業会社から持株会社に移動する場合は、不動産流通税が発生する。</t>
    <rPh sb="0" eb="3">
      <t>フドウサン</t>
    </rPh>
    <rPh sb="4" eb="6">
      <t>ジギョウ</t>
    </rPh>
    <rPh sb="6" eb="8">
      <t>カイシャ</t>
    </rPh>
    <rPh sb="10" eb="12">
      <t>モチカブ</t>
    </rPh>
    <rPh sb="12" eb="14">
      <t>カイシャ</t>
    </rPh>
    <rPh sb="15" eb="17">
      <t>イドウ</t>
    </rPh>
    <rPh sb="19" eb="21">
      <t>バアイ</t>
    </rPh>
    <rPh sb="23" eb="26">
      <t>フドウサン</t>
    </rPh>
    <rPh sb="26" eb="28">
      <t>リュウツウ</t>
    </rPh>
    <rPh sb="28" eb="29">
      <t>ゼイ</t>
    </rPh>
    <rPh sb="30" eb="32">
      <t>ハッセイ</t>
    </rPh>
    <phoneticPr fontId="1"/>
  </si>
  <si>
    <t>COC:チェンジオブコントロール条項のこと。事前承諾＞事前通知＞事後通知の順に規制度が変わる。</t>
    <rPh sb="16" eb="18">
      <t>ジョウコウ</t>
    </rPh>
    <rPh sb="22" eb="24">
      <t>ジゼン</t>
    </rPh>
    <rPh sb="24" eb="26">
      <t>ショウダク</t>
    </rPh>
    <rPh sb="27" eb="29">
      <t>ジゼン</t>
    </rPh>
    <rPh sb="29" eb="31">
      <t>ツウチ</t>
    </rPh>
    <rPh sb="32" eb="34">
      <t>ジゴ</t>
    </rPh>
    <rPh sb="34" eb="36">
      <t>ツウチ</t>
    </rPh>
    <rPh sb="37" eb="38">
      <t>ジュン</t>
    </rPh>
    <rPh sb="39" eb="41">
      <t>キセイ</t>
    </rPh>
    <rPh sb="41" eb="42">
      <t>ド</t>
    </rPh>
    <rPh sb="43" eb="44">
      <t>カ</t>
    </rPh>
    <phoneticPr fontId="1"/>
  </si>
  <si>
    <t>法的に縛りがあるものではないが、取引先とのリレーション上で必要。</t>
    <rPh sb="0" eb="2">
      <t>ホウテキ</t>
    </rPh>
    <rPh sb="3" eb="4">
      <t>シバ</t>
    </rPh>
    <rPh sb="16" eb="18">
      <t>トリヒキ</t>
    </rPh>
    <rPh sb="18" eb="19">
      <t>サキ</t>
    </rPh>
    <rPh sb="27" eb="28">
      <t>ジョウ</t>
    </rPh>
    <rPh sb="29" eb="31">
      <t>ヒツヨウ</t>
    </rPh>
    <phoneticPr fontId="1"/>
  </si>
  <si>
    <t>再編実行日から起算して、通常は1か月超前に実施。</t>
    <rPh sb="0" eb="2">
      <t>サイヘン</t>
    </rPh>
    <rPh sb="2" eb="4">
      <t>ジッコウ</t>
    </rPh>
    <rPh sb="4" eb="5">
      <t>ヒ</t>
    </rPh>
    <rPh sb="7" eb="9">
      <t>キサン</t>
    </rPh>
    <rPh sb="12" eb="14">
      <t>ツウジョウ</t>
    </rPh>
    <rPh sb="17" eb="18">
      <t>ゲツ</t>
    </rPh>
    <rPh sb="18" eb="19">
      <t>チョウ</t>
    </rPh>
    <rPh sb="19" eb="20">
      <t>マエ</t>
    </rPh>
    <rPh sb="21" eb="23">
      <t>ジッシ</t>
    </rPh>
    <phoneticPr fontId="1"/>
  </si>
  <si>
    <t>設立後登記申請を実施し、完了まで通常2週間程度かかる。登記簿完成後に作成。</t>
    <rPh sb="0" eb="2">
      <t>セツリツ</t>
    </rPh>
    <rPh sb="2" eb="3">
      <t>ゴ</t>
    </rPh>
    <rPh sb="3" eb="5">
      <t>トウキ</t>
    </rPh>
    <rPh sb="5" eb="7">
      <t>シンセイ</t>
    </rPh>
    <rPh sb="8" eb="10">
      <t>ジッシ</t>
    </rPh>
    <rPh sb="12" eb="14">
      <t>カンリョウ</t>
    </rPh>
    <rPh sb="16" eb="18">
      <t>ツウジョウ</t>
    </rPh>
    <rPh sb="19" eb="21">
      <t>シュウカン</t>
    </rPh>
    <rPh sb="21" eb="23">
      <t>テイド</t>
    </rPh>
    <rPh sb="27" eb="29">
      <t>トウキ</t>
    </rPh>
    <rPh sb="29" eb="30">
      <t>ボ</t>
    </rPh>
    <rPh sb="30" eb="32">
      <t>カンセイ</t>
    </rPh>
    <rPh sb="32" eb="33">
      <t>ゴ</t>
    </rPh>
    <rPh sb="34" eb="36">
      <t>サクセイ</t>
    </rPh>
    <phoneticPr fontId="1"/>
  </si>
  <si>
    <t>株式移転計画書に記載が必要な事項。</t>
    <rPh sb="0" eb="2">
      <t>カブシキ</t>
    </rPh>
    <rPh sb="2" eb="4">
      <t>イテン</t>
    </rPh>
    <rPh sb="4" eb="6">
      <t>ケイカク</t>
    </rPh>
    <rPh sb="6" eb="7">
      <t>ショ</t>
    </rPh>
    <rPh sb="8" eb="10">
      <t>キサイ</t>
    </rPh>
    <rPh sb="11" eb="13">
      <t>ヒツヨウ</t>
    </rPh>
    <rPh sb="14" eb="16">
      <t>ジコウ</t>
    </rPh>
    <phoneticPr fontId="1"/>
  </si>
  <si>
    <t>株主総会招集通知決定に関する取締役会までに。</t>
    <rPh sb="0" eb="2">
      <t>カブヌシ</t>
    </rPh>
    <rPh sb="2" eb="4">
      <t>ソウカイ</t>
    </rPh>
    <rPh sb="4" eb="6">
      <t>ショウシュウ</t>
    </rPh>
    <rPh sb="6" eb="8">
      <t>ツウチ</t>
    </rPh>
    <rPh sb="8" eb="10">
      <t>ケッテイ</t>
    </rPh>
    <rPh sb="11" eb="12">
      <t>カン</t>
    </rPh>
    <rPh sb="14" eb="17">
      <t>トリシマリヤク</t>
    </rPh>
    <rPh sb="17" eb="18">
      <t>カイ</t>
    </rPh>
    <phoneticPr fontId="1"/>
  </si>
  <si>
    <t>株式移転計画書の取締役会承認議案。</t>
    <rPh sb="0" eb="2">
      <t>カブシキ</t>
    </rPh>
    <rPh sb="2" eb="4">
      <t>イテン</t>
    </rPh>
    <rPh sb="4" eb="6">
      <t>ケイカク</t>
    </rPh>
    <rPh sb="6" eb="7">
      <t>ショ</t>
    </rPh>
    <rPh sb="8" eb="11">
      <t>トリシマリヤク</t>
    </rPh>
    <rPh sb="11" eb="12">
      <t>カイ</t>
    </rPh>
    <rPh sb="12" eb="14">
      <t>ショウニン</t>
    </rPh>
    <rPh sb="14" eb="16">
      <t>ギアン</t>
    </rPh>
    <phoneticPr fontId="1"/>
  </si>
  <si>
    <t>株主総会招集通知発送。</t>
    <rPh sb="0" eb="2">
      <t>カブヌシ</t>
    </rPh>
    <rPh sb="2" eb="4">
      <t>ソウカイ</t>
    </rPh>
    <rPh sb="4" eb="6">
      <t>ショウシュウ</t>
    </rPh>
    <rPh sb="6" eb="8">
      <t>ツウチ</t>
    </rPh>
    <rPh sb="8" eb="10">
      <t>ハッソウ</t>
    </rPh>
    <phoneticPr fontId="1"/>
  </si>
  <si>
    <t>株式移転計画書、株式移転完全子会社の計算書類等。</t>
    <rPh sb="0" eb="2">
      <t>カブシキ</t>
    </rPh>
    <rPh sb="2" eb="4">
      <t>イテン</t>
    </rPh>
    <rPh sb="4" eb="6">
      <t>ケイカク</t>
    </rPh>
    <rPh sb="6" eb="7">
      <t>ショ</t>
    </rPh>
    <rPh sb="8" eb="10">
      <t>カブシキ</t>
    </rPh>
    <rPh sb="10" eb="12">
      <t>イテン</t>
    </rPh>
    <rPh sb="12" eb="14">
      <t>カンゼン</t>
    </rPh>
    <rPh sb="14" eb="15">
      <t>コ</t>
    </rPh>
    <rPh sb="15" eb="17">
      <t>カイシャ</t>
    </rPh>
    <rPh sb="18" eb="20">
      <t>ケイサン</t>
    </rPh>
    <rPh sb="20" eb="22">
      <t>ショルイ</t>
    </rPh>
    <rPh sb="22" eb="23">
      <t>ナド</t>
    </rPh>
    <phoneticPr fontId="1"/>
  </si>
  <si>
    <t>設立時貸借対照表、謄本等が必要となる。</t>
    <rPh sb="0" eb="2">
      <t>セツリツ</t>
    </rPh>
    <rPh sb="2" eb="3">
      <t>ジ</t>
    </rPh>
    <rPh sb="3" eb="5">
      <t>タイシャク</t>
    </rPh>
    <rPh sb="5" eb="8">
      <t>タイショウヒョウ</t>
    </rPh>
    <rPh sb="9" eb="11">
      <t>トウホン</t>
    </rPh>
    <rPh sb="11" eb="12">
      <t>ナド</t>
    </rPh>
    <rPh sb="13" eb="15">
      <t>ヒツヨウ</t>
    </rPh>
    <phoneticPr fontId="1"/>
  </si>
  <si>
    <t>単独株式移転の場合は、通常は比率算定は不要。</t>
    <rPh sb="0" eb="2">
      <t>タンドク</t>
    </rPh>
    <rPh sb="2" eb="4">
      <t>カブシキ</t>
    </rPh>
    <rPh sb="4" eb="6">
      <t>イテン</t>
    </rPh>
    <rPh sb="7" eb="9">
      <t>バアイ</t>
    </rPh>
    <rPh sb="11" eb="13">
      <t>ツウジョウ</t>
    </rPh>
    <rPh sb="14" eb="16">
      <t>ヒリツ</t>
    </rPh>
    <rPh sb="16" eb="18">
      <t>サンテイ</t>
    </rPh>
    <rPh sb="19" eb="21">
      <t>フヨウ</t>
    </rPh>
    <phoneticPr fontId="1"/>
  </si>
  <si>
    <t>実行状況の進捗共有を図る。</t>
    <rPh sb="0" eb="2">
      <t>ジッコウ</t>
    </rPh>
    <rPh sb="2" eb="4">
      <t>ジョウキョウ</t>
    </rPh>
    <rPh sb="5" eb="7">
      <t>シンチョク</t>
    </rPh>
    <rPh sb="7" eb="9">
      <t>キョウユウ</t>
    </rPh>
    <rPh sb="10" eb="11">
      <t>ハカ</t>
    </rPh>
    <phoneticPr fontId="1"/>
  </si>
  <si>
    <t>ステークスホルダー（銀行、法人株主、幹事証券会社、監査法人など）事前にコンセンサスが必要な場合は、想定BSの提示が必要。</t>
    <rPh sb="10" eb="12">
      <t>ギンコウ</t>
    </rPh>
    <rPh sb="13" eb="15">
      <t>ホウジン</t>
    </rPh>
    <rPh sb="15" eb="17">
      <t>カブヌシ</t>
    </rPh>
    <rPh sb="18" eb="20">
      <t>カンジ</t>
    </rPh>
    <rPh sb="20" eb="22">
      <t>ショウケン</t>
    </rPh>
    <rPh sb="22" eb="24">
      <t>カイシャ</t>
    </rPh>
    <rPh sb="25" eb="27">
      <t>カンサ</t>
    </rPh>
    <rPh sb="27" eb="29">
      <t>ホウジン</t>
    </rPh>
    <rPh sb="32" eb="34">
      <t>ジゼン</t>
    </rPh>
    <rPh sb="42" eb="44">
      <t>ヒツヨウ</t>
    </rPh>
    <rPh sb="45" eb="47">
      <t>バアイ</t>
    </rPh>
    <rPh sb="49" eb="51">
      <t>ソウテイ</t>
    </rPh>
    <rPh sb="54" eb="56">
      <t>テイジ</t>
    </rPh>
    <rPh sb="57" eb="59">
      <t>ヒツヨウ</t>
    </rPh>
    <phoneticPr fontId="1"/>
  </si>
  <si>
    <t>持株会社の資本金等の額の計上額に伴い、実行後のホールディングスの税金に影響する。</t>
    <rPh sb="0" eb="2">
      <t>モチカブ</t>
    </rPh>
    <rPh sb="2" eb="4">
      <t>カイシャ</t>
    </rPh>
    <rPh sb="5" eb="9">
      <t>シホンキンナド</t>
    </rPh>
    <rPh sb="10" eb="11">
      <t>ガク</t>
    </rPh>
    <rPh sb="12" eb="14">
      <t>ケイジョウ</t>
    </rPh>
    <rPh sb="14" eb="15">
      <t>ガク</t>
    </rPh>
    <rPh sb="16" eb="17">
      <t>トモナ</t>
    </rPh>
    <rPh sb="19" eb="21">
      <t>ジッコウ</t>
    </rPh>
    <rPh sb="21" eb="22">
      <t>ゴ</t>
    </rPh>
    <rPh sb="32" eb="34">
      <t>ゼイキン</t>
    </rPh>
    <rPh sb="35" eb="37">
      <t>エイキョウ</t>
    </rPh>
    <phoneticPr fontId="1"/>
  </si>
  <si>
    <t>弊社</t>
    <rPh sb="0" eb="2">
      <t>ヘイシャ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</si>
</sst>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aaa\)"/>
    <numFmt numFmtId="177" formatCode="yyyy/m/d\(aaa\)"/>
    <numFmt numFmtId="178" formatCode="yy/m/d\(aaa\)"/>
  </numFmts>
  <fonts count="23" x14ac:knownFonts="1">
    <font>
      <sz val="11"/>
      <color theme="1"/>
      <name val="メイリオ"/>
      <family val="2"/>
      <charset val="128"/>
      <scheme val="minor"/>
    </font>
    <font>
      <sz val="6"/>
      <name val="メイリオ"/>
      <family val="2"/>
      <charset val="128"/>
      <scheme val="minor"/>
    </font>
    <font>
      <sz val="6"/>
      <name val="ＭＳ Ｐゴシック"/>
      <family val="3"/>
      <charset val="128"/>
    </font>
    <font>
      <sz val="14"/>
      <color theme="1"/>
      <name val="メイリオ"/>
      <family val="3"/>
      <charset val="128"/>
    </font>
    <font>
      <b/>
      <sz val="14"/>
      <color theme="1"/>
      <name val="メイリオ"/>
      <family val="3"/>
      <charset val="128"/>
    </font>
    <font>
      <sz val="11"/>
      <color theme="1"/>
      <name val="メイリオ"/>
      <family val="3"/>
      <charset val="128"/>
    </font>
    <font>
      <sz val="11"/>
      <name val="メイリオ"/>
      <family val="3"/>
      <charset val="128"/>
    </font>
    <font>
      <b/>
      <sz val="16"/>
      <color theme="0"/>
      <name val="メイリオ"/>
      <family val="3"/>
      <charset val="128"/>
    </font>
    <font>
      <sz val="11"/>
      <color theme="1"/>
      <name val="メイリオ"/>
      <family val="3"/>
      <charset val="128"/>
      <scheme val="minor"/>
    </font>
    <font>
      <b/>
      <sz val="20"/>
      <color theme="1"/>
      <name val="メイリオ"/>
      <family val="3"/>
      <charset val="128"/>
    </font>
    <font>
      <b/>
      <sz val="14"/>
      <color theme="0"/>
      <name val="メイリオ"/>
      <family val="3"/>
      <charset val="128"/>
    </font>
    <font>
      <b/>
      <sz val="20"/>
      <name val="メイリオ"/>
      <family val="3"/>
      <charset val="128"/>
    </font>
    <font>
      <sz val="11"/>
      <color theme="5"/>
      <name val="メイリオ"/>
      <family val="3"/>
      <charset val="128"/>
    </font>
    <font>
      <sz val="11"/>
      <color theme="0"/>
      <name val="メイリオ"/>
      <family val="3"/>
      <charset val="128"/>
    </font>
    <font>
      <b/>
      <sz val="20"/>
      <color rgb="FF0070C0"/>
      <name val="メイリオ"/>
      <family val="3"/>
      <charset val="128"/>
    </font>
    <font>
      <b/>
      <sz val="11"/>
      <color rgb="FF0070C0"/>
      <name val="メイリオ"/>
      <family val="3"/>
      <charset val="128"/>
    </font>
    <font>
      <b/>
      <sz val="14"/>
      <color rgb="FF0070C0"/>
      <name val="メイリオ"/>
      <family val="3"/>
      <charset val="128"/>
    </font>
    <font>
      <b/>
      <sz val="11"/>
      <color theme="5"/>
      <name val="メイリオ"/>
      <family val="3"/>
      <charset val="128"/>
    </font>
    <font>
      <b/>
      <sz val="12"/>
      <color theme="0"/>
      <name val="メイリオ"/>
      <family val="3"/>
      <charset val="128"/>
    </font>
    <font>
      <sz val="8"/>
      <color theme="1"/>
      <name val="メイリオ"/>
      <family val="3"/>
      <charset val="128"/>
    </font>
    <font>
      <sz val="12"/>
      <color theme="1"/>
      <name val="メイリオ"/>
      <family val="3"/>
      <charset val="128"/>
    </font>
    <font>
      <b/>
      <sz val="16"/>
      <color theme="1"/>
      <name val="メイリオ"/>
      <family val="3"/>
      <charset val="128"/>
    </font>
    <font>
      <sz val="20"/>
      <color theme="1"/>
      <name val="メイリオ"/>
      <family val="3"/>
      <charset val="128"/>
    </font>
  </fonts>
  <fills count="4">
    <fill>
      <patternFill patternType="none"/>
    </fill>
    <fill>
      <patternFill patternType="gray125"/>
    </fill>
    <fill>
      <patternFill patternType="solid">
        <fgColor rgb="FF002060"/>
        <bgColor indexed="64"/>
      </patternFill>
    </fill>
    <fill>
      <patternFill patternType="solid">
        <fgColor theme="3" tint="0.79998168889431442"/>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top style="thin">
        <color indexed="64"/>
      </top>
      <bottom style="hair">
        <color auto="1"/>
      </bottom>
      <diagonal/>
    </border>
    <border>
      <left style="hair">
        <color auto="1"/>
      </left>
      <right style="hair">
        <color auto="1"/>
      </right>
      <top style="thin">
        <color indexed="64"/>
      </top>
      <bottom/>
      <diagonal/>
    </border>
    <border>
      <left style="hair">
        <color auto="1"/>
      </left>
      <right style="thin">
        <color auto="1"/>
      </right>
      <top style="thin">
        <color indexed="64"/>
      </top>
      <bottom/>
      <diagonal/>
    </border>
    <border>
      <left/>
      <right style="hair">
        <color auto="1"/>
      </right>
      <top style="thin">
        <color indexed="64"/>
      </top>
      <bottom style="hair">
        <color auto="1"/>
      </bottom>
      <diagonal/>
    </border>
    <border>
      <left/>
      <right style="hair">
        <color auto="1"/>
      </right>
      <top style="thin">
        <color indexed="64"/>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thin">
        <color indexed="64"/>
      </top>
      <bottom/>
      <diagonal/>
    </border>
    <border>
      <left style="dashed">
        <color auto="1"/>
      </left>
      <right style="dashed">
        <color auto="1"/>
      </right>
      <top style="dashed">
        <color auto="1"/>
      </top>
      <bottom style="dashed">
        <color auto="1"/>
      </bottom>
      <diagonal/>
    </border>
    <border>
      <left/>
      <right/>
      <top/>
      <bottom style="thin">
        <color indexed="64"/>
      </bottom>
      <diagonal/>
    </border>
    <border>
      <left style="dashed">
        <color auto="1"/>
      </left>
      <right style="dashed">
        <color auto="1"/>
      </right>
      <top style="dashed">
        <color auto="1"/>
      </top>
      <bottom style="thin">
        <color indexed="64"/>
      </bottom>
      <diagonal/>
    </border>
  </borders>
  <cellStyleXfs count="2">
    <xf numFmtId="0" fontId="0" fillId="0" borderId="0">
      <alignment vertical="center"/>
    </xf>
    <xf numFmtId="0" fontId="8" fillId="0" borderId="0"/>
  </cellStyleXfs>
  <cellXfs count="65">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horizontal="center" vertical="center"/>
    </xf>
    <xf numFmtId="0" fontId="4" fillId="0" borderId="0" xfId="0" applyFont="1" applyFill="1" applyBorder="1">
      <alignment vertical="center"/>
    </xf>
    <xf numFmtId="0" fontId="3" fillId="0" borderId="0" xfId="0" applyFont="1" applyFill="1" applyBorder="1">
      <alignment vertical="center"/>
    </xf>
    <xf numFmtId="0" fontId="5" fillId="0" borderId="1" xfId="0" applyFont="1" applyFill="1" applyBorder="1" applyAlignment="1">
      <alignment vertical="center" shrinkToFit="1"/>
    </xf>
    <xf numFmtId="0" fontId="5" fillId="0" borderId="1" xfId="0" applyFont="1" applyFill="1" applyBorder="1" applyAlignment="1">
      <alignment horizontal="center" vertical="center" shrinkToFit="1"/>
    </xf>
    <xf numFmtId="0" fontId="6" fillId="0" borderId="1" xfId="0" applyFont="1" applyFill="1" applyBorder="1" applyAlignment="1">
      <alignment vertical="center" shrinkToFit="1"/>
    </xf>
    <xf numFmtId="0" fontId="5" fillId="0" borderId="0" xfId="0" applyFont="1" applyFill="1" applyBorder="1" applyAlignment="1">
      <alignment vertical="center" shrinkToFit="1"/>
    </xf>
    <xf numFmtId="0" fontId="5" fillId="0" borderId="0" xfId="0" applyFont="1" applyFill="1" applyBorder="1" applyAlignment="1">
      <alignment horizontal="center" vertical="center" shrinkToFit="1"/>
    </xf>
    <xf numFmtId="176" fontId="3" fillId="0" borderId="0" xfId="0" applyNumberFormat="1" applyFont="1" applyAlignment="1">
      <alignment horizontal="center" vertical="center"/>
    </xf>
    <xf numFmtId="176" fontId="7" fillId="2" borderId="6" xfId="0" applyNumberFormat="1" applyFont="1" applyFill="1" applyBorder="1" applyAlignment="1">
      <alignment horizontal="center" vertical="center" shrinkToFit="1"/>
    </xf>
    <xf numFmtId="176" fontId="5" fillId="0" borderId="0" xfId="0" applyNumberFormat="1" applyFont="1" applyFill="1" applyBorder="1" applyAlignment="1">
      <alignment horizontal="center" vertical="center" shrinkToFit="1"/>
    </xf>
    <xf numFmtId="0" fontId="9" fillId="0" borderId="0" xfId="0" applyFont="1" applyAlignment="1">
      <alignment vertical="center"/>
    </xf>
    <xf numFmtId="0" fontId="5" fillId="0" borderId="0" xfId="0" applyFont="1">
      <alignment vertical="center"/>
    </xf>
    <xf numFmtId="0" fontId="11" fillId="0" borderId="0" xfId="0" applyFont="1" applyAlignment="1">
      <alignment vertical="center"/>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4" xfId="0"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xf>
    <xf numFmtId="176" fontId="12" fillId="0" borderId="1" xfId="0" applyNumberFormat="1" applyFont="1" applyFill="1" applyBorder="1" applyAlignment="1">
      <alignment horizontal="center" vertical="center" shrinkToFit="1"/>
    </xf>
    <xf numFmtId="0" fontId="13" fillId="0" borderId="0" xfId="0" applyFont="1" applyAlignment="1">
      <alignment horizontal="center" vertical="center"/>
    </xf>
    <xf numFmtId="0" fontId="10" fillId="2" borderId="3" xfId="0" applyFont="1" applyFill="1" applyBorder="1" applyAlignment="1">
      <alignment horizontal="center" vertical="center" wrapText="1"/>
    </xf>
    <xf numFmtId="0" fontId="5" fillId="0" borderId="1" xfId="0" applyFont="1" applyFill="1" applyBorder="1" applyAlignment="1">
      <alignment vertical="center" wrapText="1"/>
    </xf>
    <xf numFmtId="0" fontId="3" fillId="0" borderId="0" xfId="0" applyFont="1" applyAlignment="1">
      <alignment horizontal="center" vertical="center" wrapText="1"/>
    </xf>
    <xf numFmtId="0" fontId="14" fillId="0" borderId="0" xfId="0" applyFont="1" applyAlignment="1">
      <alignment vertical="center"/>
    </xf>
    <xf numFmtId="0" fontId="15" fillId="0" borderId="0" xfId="0" applyFont="1" applyAlignment="1">
      <alignment horizontal="center" vertical="center"/>
    </xf>
    <xf numFmtId="0" fontId="15" fillId="0" borderId="1" xfId="0" applyFont="1" applyFill="1" applyBorder="1" applyAlignment="1">
      <alignment horizontal="center" vertical="center" shrinkToFit="1"/>
    </xf>
    <xf numFmtId="176" fontId="15" fillId="0" borderId="0" xfId="0" applyNumberFormat="1" applyFont="1" applyFill="1" applyBorder="1" applyAlignment="1">
      <alignment horizontal="center" vertical="center" shrinkToFit="1"/>
    </xf>
    <xf numFmtId="176" fontId="16" fillId="0" borderId="0" xfId="0" applyNumberFormat="1" applyFont="1" applyAlignment="1">
      <alignment horizontal="center" vertical="center"/>
    </xf>
    <xf numFmtId="0" fontId="17" fillId="0" borderId="1"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19" fillId="0" borderId="1" xfId="0" applyFont="1" applyFill="1" applyBorder="1" applyAlignment="1">
      <alignment vertical="center" wrapText="1"/>
    </xf>
    <xf numFmtId="0" fontId="7" fillId="2" borderId="9" xfId="0" applyFont="1" applyFill="1" applyBorder="1" applyAlignment="1">
      <alignment horizontal="center" vertical="center" wrapText="1"/>
    </xf>
    <xf numFmtId="14" fontId="9" fillId="0" borderId="0" xfId="0" applyNumberFormat="1" applyFont="1" applyAlignment="1">
      <alignment vertical="center" shrinkToFit="1"/>
    </xf>
    <xf numFmtId="0" fontId="5"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6" fillId="0" borderId="10" xfId="0" applyFont="1" applyFill="1" applyBorder="1" applyAlignment="1">
      <alignment horizontal="center" vertical="center"/>
    </xf>
    <xf numFmtId="0" fontId="3" fillId="0" borderId="0" xfId="0" applyFont="1" applyAlignment="1">
      <alignment horizontal="right" vertical="center"/>
    </xf>
    <xf numFmtId="178" fontId="5" fillId="0" borderId="0" xfId="0" applyNumberFormat="1" applyFont="1" applyAlignment="1">
      <alignment vertical="center" wrapText="1"/>
    </xf>
    <xf numFmtId="178" fontId="7" fillId="2" borderId="3"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shrinkToFit="1"/>
    </xf>
    <xf numFmtId="178" fontId="5" fillId="0" borderId="7" xfId="0" applyNumberFormat="1" applyFont="1" applyFill="1" applyBorder="1" applyAlignment="1">
      <alignment horizontal="center" vertical="center" shrinkToFit="1"/>
    </xf>
    <xf numFmtId="178" fontId="5" fillId="0" borderId="0" xfId="0" applyNumberFormat="1" applyFont="1" applyFill="1" applyBorder="1" applyAlignment="1">
      <alignment horizontal="center" vertical="center" wrapText="1" shrinkToFit="1"/>
    </xf>
    <xf numFmtId="178" fontId="3" fillId="0" borderId="0" xfId="0" applyNumberFormat="1" applyFont="1" applyAlignment="1">
      <alignment horizontal="center" vertical="center" wrapText="1"/>
    </xf>
    <xf numFmtId="178" fontId="5" fillId="0" borderId="0" xfId="0" applyNumberFormat="1" applyFont="1" applyAlignment="1">
      <alignment horizontal="left" vertical="center" wrapText="1"/>
    </xf>
    <xf numFmtId="178" fontId="5" fillId="0" borderId="1" xfId="0" applyNumberFormat="1" applyFont="1" applyFill="1" applyBorder="1" applyAlignment="1">
      <alignment horizontal="left" vertical="center" shrinkToFit="1"/>
    </xf>
    <xf numFmtId="0" fontId="8" fillId="0" borderId="0" xfId="0" applyFont="1" applyAlignment="1">
      <alignment horizontal="left" vertical="center"/>
    </xf>
    <xf numFmtId="177" fontId="22" fillId="3" borderId="1" xfId="0" applyNumberFormat="1" applyFont="1" applyFill="1" applyBorder="1" applyAlignment="1">
      <alignment horizontal="center" vertical="center" shrinkToFit="1"/>
    </xf>
    <xf numFmtId="0" fontId="5" fillId="3" borderId="10" xfId="0" applyFont="1" applyFill="1" applyBorder="1" applyAlignment="1">
      <alignment horizontal="center" vertical="center"/>
    </xf>
    <xf numFmtId="178" fontId="9" fillId="0" borderId="0" xfId="0" applyNumberFormat="1" applyFont="1" applyAlignment="1">
      <alignment vertical="center"/>
    </xf>
    <xf numFmtId="178" fontId="13" fillId="0" borderId="0" xfId="0" applyNumberFormat="1" applyFont="1" applyAlignment="1">
      <alignment horizontal="center" vertical="center"/>
    </xf>
    <xf numFmtId="178" fontId="18" fillId="2" borderId="6" xfId="0" applyNumberFormat="1" applyFont="1" applyFill="1" applyBorder="1" applyAlignment="1">
      <alignment horizontal="center" vertical="center" shrinkToFit="1"/>
    </xf>
    <xf numFmtId="178" fontId="5" fillId="0" borderId="0" xfId="0" applyNumberFormat="1" applyFont="1" applyFill="1" applyBorder="1" applyAlignment="1">
      <alignment horizontal="center" vertical="center" shrinkToFit="1"/>
    </xf>
    <xf numFmtId="178" fontId="3" fillId="0" borderId="0" xfId="0" applyNumberFormat="1" applyFont="1" applyAlignment="1">
      <alignment horizontal="center" vertical="center"/>
    </xf>
    <xf numFmtId="0" fontId="9" fillId="0" borderId="0" xfId="0" applyFont="1" applyAlignment="1">
      <alignment horizontal="right" vertical="center" indent="1"/>
    </xf>
    <xf numFmtId="178" fontId="5" fillId="0" borderId="1" xfId="0" applyNumberFormat="1" applyFont="1" applyFill="1" applyBorder="1" applyAlignment="1">
      <alignment horizontal="left" vertical="center" shrinkToFit="1"/>
    </xf>
    <xf numFmtId="178" fontId="5" fillId="0" borderId="7" xfId="0" applyNumberFormat="1" applyFont="1" applyFill="1" applyBorder="1" applyAlignment="1">
      <alignment horizontal="left" vertical="center" shrinkToFit="1"/>
    </xf>
    <xf numFmtId="176" fontId="5" fillId="0" borderId="11" xfId="0" applyNumberFormat="1" applyFont="1" applyFill="1" applyBorder="1" applyAlignment="1">
      <alignment horizontal="center" vertical="center" shrinkToFit="1"/>
    </xf>
    <xf numFmtId="0" fontId="5" fillId="3" borderId="12" xfId="0" applyFont="1" applyFill="1" applyBorder="1" applyAlignment="1">
      <alignment horizontal="center" vertical="center"/>
    </xf>
  </cellXfs>
  <cellStyles count="2">
    <cellStyle name="標準" xfId="0" builtinId="0"/>
    <cellStyle name="標準 2" xfId="1"/>
  </cellStyles>
  <dxfs count="22">
    <dxf>
      <fill>
        <patternFill patternType="mediumGray"/>
      </fill>
    </dxf>
    <dxf>
      <font>
        <b/>
        <i val="0"/>
        <strike val="0"/>
        <condense val="0"/>
        <extend val="0"/>
        <outline val="0"/>
        <shadow val="0"/>
        <u val="none"/>
        <vertAlign val="baseline"/>
        <sz val="11"/>
        <color theme="5"/>
        <name val="メイリオ"/>
        <scheme val="none"/>
      </font>
      <numFmt numFmtId="0" formatCode="General"/>
      <fill>
        <patternFill patternType="none">
          <fgColor indexed="64"/>
          <bgColor indexed="65"/>
        </patternFill>
      </fill>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border>
    </dxf>
    <dxf>
      <font>
        <b val="0"/>
        <i val="0"/>
        <strike val="0"/>
        <condense val="0"/>
        <extend val="0"/>
        <outline val="0"/>
        <shadow val="0"/>
        <u val="none"/>
        <vertAlign val="baseline"/>
        <sz val="11"/>
        <color theme="1"/>
        <name val="メイリオ"/>
        <scheme val="none"/>
      </font>
      <numFmt numFmtId="178" formatCode="yy/m/d\(aaa\)"/>
      <fill>
        <patternFill patternType="none">
          <fgColor indexed="64"/>
          <bgColor indexed="65"/>
        </patternFill>
      </fill>
      <alignment horizontal="left" vertical="center" textRotation="0" wrapText="0" indent="0" justifyLastLine="0" shrinkToFit="1"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1"/>
        <name val="メイリオ"/>
        <scheme val="none"/>
      </font>
      <alignment vertical="center" textRotation="0" wrapText="1" indent="0" justifyLastLine="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theme="1"/>
        <name val="メイリオ"/>
        <scheme val="none"/>
      </font>
      <numFmt numFmtId="178" formatCode="yy/m/d\(aaa\)"/>
      <fill>
        <patternFill patternType="none">
          <fgColor indexed="64"/>
          <bgColor indexed="65"/>
        </patternFill>
      </fill>
      <alignment horizontal="center" vertical="center" textRotation="0" wrapText="0" indent="0" justifyLastLine="0" shrinkToFit="1" readingOrder="0"/>
      <border diagonalUp="0" diagonalDown="0">
        <left/>
        <right style="hair">
          <color auto="1"/>
        </right>
        <top style="hair">
          <color auto="1"/>
        </top>
        <bottom style="hair">
          <color auto="1"/>
        </bottom>
      </border>
    </dxf>
    <dxf>
      <font>
        <b/>
        <i val="0"/>
        <strike val="0"/>
        <condense val="0"/>
        <extend val="0"/>
        <outline val="0"/>
        <shadow val="0"/>
        <u val="none"/>
        <vertAlign val="baseline"/>
        <sz val="11"/>
        <color rgb="FF0070C0"/>
        <name val="メイリオ"/>
        <scheme val="none"/>
      </font>
      <fill>
        <patternFill patternType="none">
          <fgColor indexed="64"/>
          <bgColor indexed="65"/>
        </patternFill>
      </fill>
      <alignment horizontal="center" vertical="center" textRotation="0" wrapText="0" indent="0" justifyLastLine="0" shrinkToFit="1"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theme="1"/>
        <name val="メイリオ"/>
        <scheme val="none"/>
      </font>
      <fill>
        <patternFill patternType="none">
          <fgColor indexed="64"/>
          <bgColor indexed="65"/>
        </patternFill>
      </fill>
      <alignment horizontal="center" vertical="center" textRotation="0" wrapText="0" indent="0" justifyLastLine="0" shrinkToFit="1" readingOrder="0"/>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theme="5"/>
        <name val="メイリオ"/>
        <scheme val="none"/>
      </font>
      <numFmt numFmtId="176" formatCode="m/d\(aaa\)"/>
      <fill>
        <patternFill patternType="none">
          <fgColor indexed="64"/>
          <bgColor indexed="65"/>
        </patternFill>
      </fill>
      <alignment horizontal="center" vertical="center" textRotation="0" wrapText="0" indent="0" justifyLastLine="0" shrinkToFit="1"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theme="1"/>
        <name val="メイリオ"/>
        <scheme val="none"/>
      </font>
      <numFmt numFmtId="178" formatCode="yy/m/d\(aaa\)"/>
      <fill>
        <patternFill patternType="none">
          <fgColor indexed="64"/>
          <bgColor indexed="65"/>
        </patternFill>
      </fill>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1"/>
        <color theme="1"/>
        <name val="メイリオ"/>
        <scheme val="none"/>
      </font>
      <fill>
        <patternFill patternType="none">
          <fgColor indexed="64"/>
          <bgColor indexed="65"/>
        </patternFill>
      </fill>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val="0"/>
        <strike val="0"/>
        <condense val="0"/>
        <extend val="0"/>
        <outline val="0"/>
        <shadow val="0"/>
        <u val="none"/>
        <vertAlign val="baseline"/>
        <sz val="11"/>
        <color theme="1"/>
        <name val="メイリオ"/>
        <scheme val="none"/>
      </font>
      <fill>
        <patternFill patternType="none">
          <fgColor indexed="64"/>
          <bgColor indexed="65"/>
        </patternFill>
      </fill>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val="0"/>
        <strike val="0"/>
        <condense val="0"/>
        <extend val="0"/>
        <outline val="0"/>
        <shadow val="0"/>
        <u val="none"/>
        <vertAlign val="baseline"/>
        <sz val="11"/>
        <color theme="1"/>
        <name val="メイリオ"/>
        <scheme val="none"/>
      </font>
      <fill>
        <patternFill patternType="none">
          <fgColor indexed="64"/>
          <bgColor indexed="65"/>
        </patternFill>
      </fill>
      <alignment horizontal="center" vertical="center" textRotation="0" wrapText="0" indent="0" justifyLastLine="0" shrinkToFit="1"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theme="1"/>
        <name val="メイリオ"/>
        <scheme val="none"/>
      </font>
      <fill>
        <patternFill patternType="none">
          <fgColor indexed="64"/>
          <bgColor indexed="65"/>
        </patternFill>
      </fill>
      <alignment horizontal="general" vertical="center" textRotation="0" wrapText="0" indent="0" justifyLastLine="0" shrinkToFit="1"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val="0"/>
        <strike val="0"/>
        <condense val="0"/>
        <extend val="0"/>
        <outline val="0"/>
        <shadow val="0"/>
        <u val="none"/>
        <vertAlign val="baseline"/>
        <sz val="11"/>
        <color theme="1"/>
        <name val="メイリオ"/>
        <scheme val="none"/>
      </font>
      <fill>
        <patternFill patternType="none">
          <fgColor indexed="64"/>
          <bgColor indexed="65"/>
        </patternFill>
      </fill>
      <alignment horizontal="general" vertical="center" textRotation="0" wrapText="0" indent="0" justifyLastLine="0" shrinkToFit="1" readingOrder="0"/>
      <border diagonalUp="0" diagonalDown="0">
        <left style="hair">
          <color auto="1"/>
        </left>
        <right style="hair">
          <color auto="1"/>
        </right>
        <top style="hair">
          <color auto="1"/>
        </top>
        <bottom style="hair">
          <color auto="1"/>
        </bottom>
        <vertical style="hair">
          <color auto="1"/>
        </vertical>
        <horizontal style="hair">
          <color auto="1"/>
        </horizontal>
      </border>
    </dxf>
    <dxf>
      <font>
        <b val="0"/>
        <i val="0"/>
        <strike val="0"/>
        <condense val="0"/>
        <extend val="0"/>
        <outline val="0"/>
        <shadow val="0"/>
        <u val="none"/>
        <vertAlign val="baseline"/>
        <sz val="11"/>
        <color theme="1"/>
        <name val="メイリオ"/>
        <scheme val="none"/>
      </font>
      <fill>
        <patternFill patternType="none">
          <fgColor indexed="64"/>
          <bgColor indexed="65"/>
        </patternFill>
      </fill>
      <alignment horizontal="general"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1"/>
        <color theme="1"/>
        <name val="メイリオ"/>
        <scheme val="none"/>
      </font>
      <fill>
        <patternFill patternType="none">
          <fgColor indexed="64"/>
          <bgColor indexed="65"/>
        </patternFill>
      </fill>
      <alignment horizontal="general" vertical="center" textRotation="0" wrapText="0" indent="0" justifyLastLine="0" shrinkToFit="1"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auto="1"/>
        <name val="メイリオ"/>
        <scheme val="none"/>
      </font>
      <fill>
        <patternFill patternType="none">
          <fgColor indexed="64"/>
          <bgColor indexed="65"/>
        </patternFill>
      </fill>
      <alignment horizontal="general" vertical="center" textRotation="0" wrapText="0" indent="0" justifyLastLine="0" shrinkToFit="1" readingOrder="0"/>
      <border diagonalUp="0" diagonalDown="0" outline="0">
        <left/>
        <right style="hair">
          <color auto="1"/>
        </right>
        <top style="hair">
          <color auto="1"/>
        </top>
        <bottom style="hair">
          <color auto="1"/>
        </bottom>
      </border>
    </dxf>
    <dxf>
      <font>
        <b/>
        <i val="0"/>
        <strike val="0"/>
        <condense val="0"/>
        <extend val="0"/>
        <outline val="0"/>
        <shadow val="0"/>
        <u val="none"/>
        <vertAlign val="baseline"/>
        <sz val="11"/>
        <color theme="5"/>
        <name val="メイリオ"/>
        <scheme val="none"/>
      </font>
      <fill>
        <patternFill patternType="none">
          <fgColor indexed="64"/>
          <bgColor indexed="65"/>
        </patternFill>
      </fill>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1"/>
        <color theme="5"/>
        <name val="メイリオ"/>
        <scheme val="none"/>
      </font>
      <fill>
        <patternFill patternType="none">
          <fgColor indexed="64"/>
          <bgColor indexed="65"/>
        </patternFill>
      </fill>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dxf>
    <dxf>
      <border outline="0">
        <bottom style="thin">
          <color rgb="FF000000"/>
        </bottom>
      </border>
    </dxf>
    <dxf>
      <border outline="0">
        <left style="thin">
          <color rgb="FF000000"/>
        </left>
        <right style="thin">
          <color auto="1"/>
        </right>
        <top style="thin">
          <color rgb="FF000000"/>
        </top>
        <bottom style="thin">
          <color rgb="FF000000"/>
        </bottom>
      </border>
    </dxf>
    <dxf>
      <font>
        <strike val="0"/>
        <outline val="0"/>
        <shadow val="0"/>
        <u val="none"/>
        <vertAlign val="baseline"/>
        <name val="メイリオ"/>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テーブル72456792" displayName="テーブル72456792" ref="A5:R51" totalsRowShown="0" dataDxfId="21" headerRowBorderDxfId="19" tableBorderDxfId="20">
  <autoFilter ref="A5:R51"/>
  <tableColumns count="18">
    <tableColumn id="2" name="No" dataDxfId="1">
      <calculatedColumnFormula>ROW()-5</calculatedColumnFormula>
    </tableColumn>
    <tableColumn id="18" name="スキーム" dataDxfId="18"/>
    <tableColumn id="16" name="フェーズ" dataDxfId="17"/>
    <tableColumn id="10" name="大項目" dataDxfId="16"/>
    <tableColumn id="3" name="中項目" dataDxfId="15"/>
    <tableColumn id="14" name="対象会社" dataDxfId="14"/>
    <tableColumn id="4" name="小項目" dataDxfId="13"/>
    <tableColumn id="8" name="内容" dataDxfId="12"/>
    <tableColumn id="13" name="重要度" dataDxfId="11"/>
    <tableColumn id="5" name="貴社" dataDxfId="10"/>
    <tableColumn id="6" name="弊社" dataDxfId="9"/>
    <tableColumn id="12" name="着手目安" dataDxfId="8"/>
    <tableColumn id="1" name="未" dataDxfId="7"/>
    <tableColumn id="28" name="検討" dataDxfId="6"/>
    <tableColumn id="9" name="完了" dataDxfId="5"/>
    <tableColumn id="7" name="期限" dataDxfId="4"/>
    <tableColumn id="51" name="現状ステータス" dataDxfId="3"/>
    <tableColumn id="15" name="解説" dataDxfId="2"/>
  </tableColumns>
  <tableStyleInfo name="TableStyleLight20" showFirstColumn="0" showLastColumn="0" showRowStripes="1" showColumnStripes="0"/>
</table>
</file>

<file path=xl/theme/theme1.xml><?xml version="1.0" encoding="utf-8"?>
<a:theme xmlns:a="http://schemas.openxmlformats.org/drawingml/2006/main" name="3_みらいコンサルティング">
  <a:themeElements>
    <a:clrScheme name="みらいコンサルティング">
      <a:dk1>
        <a:sysClr val="windowText" lastClr="000000"/>
      </a:dk1>
      <a:lt1>
        <a:sysClr val="window" lastClr="FFFFFF"/>
      </a:lt1>
      <a:dk2>
        <a:srgbClr val="308E90"/>
      </a:dk2>
      <a:lt2>
        <a:srgbClr val="285790"/>
      </a:lt2>
      <a:accent1>
        <a:srgbClr val="6A467E"/>
      </a:accent1>
      <a:accent2>
        <a:srgbClr val="A33756"/>
      </a:accent2>
      <a:accent3>
        <a:srgbClr val="6885B4"/>
      </a:accent3>
      <a:accent4>
        <a:srgbClr val="6BB5A7"/>
      </a:accent4>
      <a:accent5>
        <a:srgbClr val="916FAD"/>
      </a:accent5>
      <a:accent6>
        <a:srgbClr val="BC6C85"/>
      </a:accent6>
      <a:hlink>
        <a:srgbClr val="000000"/>
      </a:hlink>
      <a:folHlink>
        <a:srgbClr val="000000"/>
      </a:folHlink>
    </a:clrScheme>
    <a:fontScheme name="ユーザー定義 1">
      <a:majorFont>
        <a:latin typeface="Segoe UI"/>
        <a:ea typeface="メイリオ"/>
        <a:cs typeface=""/>
      </a:majorFont>
      <a:minorFont>
        <a:latin typeface="Segoe UI"/>
        <a:ea typeface="メイリオ"/>
        <a:cs typeface=""/>
      </a:minorFont>
    </a:fontScheme>
    <a:fmtScheme name="Office テーマ">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20180906_みらいコンサルティング（配布用）" id="{92CB7C79-0381-4BE7-80B3-711A6BB174D1}" vid="{87CC69EB-833F-4797-AD4F-C7C5105A4521}"/>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showGridLines="0" tabSelected="1" zoomScale="85" zoomScaleNormal="85" zoomScaleSheetLayoutView="40" workbookViewId="0">
      <selection activeCell="A35" sqref="A35"/>
    </sheetView>
  </sheetViews>
  <sheetFormatPr defaultColWidth="8.81640625" defaultRowHeight="21.6" outlineLevelCol="1" x14ac:dyDescent="0.5"/>
  <cols>
    <col min="1" max="1" width="6.54296875" style="1" customWidth="1"/>
    <col min="2" max="2" width="14.1796875" style="1" customWidth="1"/>
    <col min="3" max="3" width="13.54296875" style="1" customWidth="1"/>
    <col min="4" max="4" width="13.6328125" style="1" customWidth="1"/>
    <col min="5" max="5" width="22.08984375" style="1" customWidth="1"/>
    <col min="6" max="6" width="14.08984375" style="1" customWidth="1"/>
    <col min="7" max="7" width="33" customWidth="1"/>
    <col min="8" max="8" width="72.26953125" style="2" customWidth="1"/>
    <col min="9" max="9" width="13.36328125" style="28" customWidth="1" outlineLevel="1"/>
    <col min="10" max="10" width="7.453125" style="2" customWidth="1" outlineLevel="1"/>
    <col min="11" max="11" width="7.7265625" style="3" customWidth="1" outlineLevel="1"/>
    <col min="12" max="12" width="10" style="59" customWidth="1" outlineLevel="1"/>
    <col min="13" max="13" width="7.90625" style="11" customWidth="1" outlineLevel="1"/>
    <col min="14" max="14" width="7.90625" style="33" customWidth="1" outlineLevel="1"/>
    <col min="15" max="15" width="7.81640625" style="3" customWidth="1" outlineLevel="1"/>
    <col min="16" max="16" width="13.453125" style="49" customWidth="1"/>
    <col min="17" max="17" width="28.26953125" customWidth="1"/>
    <col min="18" max="18" width="111.90625" style="52" customWidth="1"/>
    <col min="19" max="19" width="13.453125" style="49" customWidth="1"/>
    <col min="20" max="20" width="105.36328125" style="1" bestFit="1" customWidth="1"/>
    <col min="21" max="16384" width="8.81640625" style="1"/>
  </cols>
  <sheetData>
    <row r="1" spans="1:19" ht="42.6" customHeight="1" x14ac:dyDescent="0.5">
      <c r="A1" s="16" t="s">
        <v>25</v>
      </c>
      <c r="B1" s="16"/>
      <c r="C1" s="16"/>
      <c r="D1" s="14"/>
      <c r="E1" s="14"/>
      <c r="F1" s="41" t="s">
        <v>26</v>
      </c>
      <c r="G1" s="53">
        <v>44501</v>
      </c>
      <c r="H1" s="60"/>
      <c r="J1" s="14"/>
      <c r="K1" s="14"/>
      <c r="L1" s="55"/>
      <c r="M1" s="14"/>
      <c r="N1" s="29"/>
      <c r="O1" s="14"/>
      <c r="P1" s="44"/>
      <c r="Q1" s="38">
        <v>44384</v>
      </c>
      <c r="R1" s="50"/>
      <c r="S1" s="1"/>
    </row>
    <row r="2" spans="1:19" ht="19.95" customHeight="1" x14ac:dyDescent="0.5">
      <c r="A2" s="14"/>
      <c r="B2" s="14"/>
      <c r="C2" s="14"/>
      <c r="D2" s="42" t="s">
        <v>24</v>
      </c>
      <c r="E2" s="54" t="s">
        <v>118</v>
      </c>
      <c r="F2" s="40"/>
      <c r="G2" s="14"/>
      <c r="H2" s="39"/>
      <c r="J2" s="14"/>
      <c r="K2" s="14"/>
      <c r="L2" s="55"/>
      <c r="M2" s="14"/>
      <c r="N2" s="29"/>
      <c r="O2" s="14"/>
      <c r="P2" s="44"/>
      <c r="Q2" s="43" t="s">
        <v>28</v>
      </c>
      <c r="R2" s="50"/>
      <c r="S2" s="1"/>
    </row>
    <row r="3" spans="1:19" s="15" customFormat="1" ht="19.95" customHeight="1" x14ac:dyDescent="0.5">
      <c r="D3" s="42" t="s">
        <v>27</v>
      </c>
      <c r="E3" s="54" t="s">
        <v>119</v>
      </c>
      <c r="F3" s="13"/>
      <c r="G3" s="22"/>
      <c r="I3" s="23"/>
      <c r="J3" s="23"/>
      <c r="K3" s="25" t="s">
        <v>5</v>
      </c>
      <c r="L3" s="56" t="s">
        <v>9</v>
      </c>
      <c r="M3" s="25" t="s">
        <v>7</v>
      </c>
      <c r="N3" s="30"/>
      <c r="O3" s="23"/>
      <c r="P3" s="44"/>
      <c r="R3" s="50"/>
    </row>
    <row r="4" spans="1:19" s="15" customFormat="1" ht="19.95" customHeight="1" x14ac:dyDescent="0.5">
      <c r="A4" s="13"/>
      <c r="B4" s="13"/>
      <c r="C4" s="13"/>
      <c r="D4" s="42" t="s">
        <v>106</v>
      </c>
      <c r="E4" s="64" t="s">
        <v>140</v>
      </c>
      <c r="F4" s="63"/>
      <c r="G4" s="22"/>
      <c r="I4" s="23"/>
      <c r="J4" s="23"/>
      <c r="K4" s="25"/>
      <c r="L4" s="56" t="s">
        <v>10</v>
      </c>
      <c r="M4" s="25" t="s">
        <v>8</v>
      </c>
      <c r="N4" s="30"/>
      <c r="O4" s="23"/>
      <c r="P4" s="44"/>
      <c r="R4" s="50"/>
    </row>
    <row r="5" spans="1:19" s="4" customFormat="1" ht="42.6" customHeight="1" x14ac:dyDescent="0.5">
      <c r="A5" s="17" t="s">
        <v>14</v>
      </c>
      <c r="B5" s="17" t="s">
        <v>138</v>
      </c>
      <c r="C5" s="17" t="s">
        <v>122</v>
      </c>
      <c r="D5" s="17" t="s">
        <v>15</v>
      </c>
      <c r="E5" s="17" t="s">
        <v>0</v>
      </c>
      <c r="F5" s="17" t="s">
        <v>23</v>
      </c>
      <c r="G5" s="18" t="s">
        <v>1</v>
      </c>
      <c r="H5" s="21" t="s">
        <v>3</v>
      </c>
      <c r="I5" s="37" t="s">
        <v>18</v>
      </c>
      <c r="J5" s="19" t="s">
        <v>4</v>
      </c>
      <c r="K5" s="20" t="s">
        <v>170</v>
      </c>
      <c r="L5" s="57" t="s">
        <v>16</v>
      </c>
      <c r="M5" s="12" t="s">
        <v>11</v>
      </c>
      <c r="N5" s="17" t="s">
        <v>13</v>
      </c>
      <c r="O5" s="17" t="s">
        <v>12</v>
      </c>
      <c r="P5" s="45" t="s">
        <v>2</v>
      </c>
      <c r="Q5" s="26" t="s">
        <v>6</v>
      </c>
      <c r="R5" s="45" t="s">
        <v>112</v>
      </c>
    </row>
    <row r="6" spans="1:19" s="5" customFormat="1" ht="21" customHeight="1" x14ac:dyDescent="0.5">
      <c r="A6" s="34">
        <f t="shared" ref="A6:A51" si="0">ROW()-5</f>
        <v>1</v>
      </c>
      <c r="B6" s="34" t="s">
        <v>139</v>
      </c>
      <c r="C6" s="34"/>
      <c r="D6" s="8"/>
      <c r="E6" s="6" t="s">
        <v>29</v>
      </c>
      <c r="F6" s="6"/>
      <c r="G6" s="6" t="s">
        <v>42</v>
      </c>
      <c r="H6" s="6" t="s">
        <v>107</v>
      </c>
      <c r="I6" s="7"/>
      <c r="J6" s="7" t="s">
        <v>72</v>
      </c>
      <c r="K6" s="7" t="s">
        <v>72</v>
      </c>
      <c r="L6" s="46"/>
      <c r="M6" s="24"/>
      <c r="N6" s="7"/>
      <c r="O6" s="31"/>
      <c r="P6" s="46" t="s">
        <v>106</v>
      </c>
      <c r="Q6" s="27"/>
      <c r="R6" s="61" t="s">
        <v>142</v>
      </c>
    </row>
    <row r="7" spans="1:19" s="5" customFormat="1" ht="21" customHeight="1" x14ac:dyDescent="0.5">
      <c r="A7" s="34">
        <f t="shared" si="0"/>
        <v>2</v>
      </c>
      <c r="B7" s="34" t="s">
        <v>139</v>
      </c>
      <c r="C7" s="34"/>
      <c r="D7" s="8"/>
      <c r="E7" s="6" t="s">
        <v>30</v>
      </c>
      <c r="F7" s="6"/>
      <c r="G7" s="6" t="s">
        <v>43</v>
      </c>
      <c r="H7" s="6"/>
      <c r="I7" s="7"/>
      <c r="J7" s="7" t="s">
        <v>72</v>
      </c>
      <c r="K7" s="7" t="s">
        <v>72</v>
      </c>
      <c r="L7" s="46"/>
      <c r="M7" s="24"/>
      <c r="N7" s="7"/>
      <c r="O7" s="31"/>
      <c r="P7" s="46" t="s">
        <v>106</v>
      </c>
      <c r="Q7" s="27"/>
      <c r="R7" s="61"/>
    </row>
    <row r="8" spans="1:19" s="5" customFormat="1" ht="21" customHeight="1" x14ac:dyDescent="0.5">
      <c r="A8" s="34">
        <f t="shared" si="0"/>
        <v>3</v>
      </c>
      <c r="B8" s="34" t="s">
        <v>139</v>
      </c>
      <c r="C8" s="34" t="s">
        <v>123</v>
      </c>
      <c r="D8" s="8" t="s">
        <v>101</v>
      </c>
      <c r="E8" s="6" t="s">
        <v>31</v>
      </c>
      <c r="F8" s="6"/>
      <c r="G8" s="6" t="s">
        <v>44</v>
      </c>
      <c r="H8" s="6" t="s">
        <v>73</v>
      </c>
      <c r="I8" s="7" t="s">
        <v>109</v>
      </c>
      <c r="J8" s="7" t="s">
        <v>100</v>
      </c>
      <c r="K8" s="7" t="s">
        <v>100</v>
      </c>
      <c r="L8" s="46"/>
      <c r="M8" s="24" t="s">
        <v>9</v>
      </c>
      <c r="N8" s="7"/>
      <c r="O8" s="31"/>
      <c r="P8" s="47">
        <f>$G$1-60</f>
        <v>44441</v>
      </c>
      <c r="Q8" s="27"/>
      <c r="R8" s="62" t="s">
        <v>143</v>
      </c>
    </row>
    <row r="9" spans="1:19" s="5" customFormat="1" ht="21" customHeight="1" x14ac:dyDescent="0.5">
      <c r="A9" s="34">
        <f t="shared" si="0"/>
        <v>4</v>
      </c>
      <c r="B9" s="34" t="s">
        <v>139</v>
      </c>
      <c r="C9" s="34" t="s">
        <v>123</v>
      </c>
      <c r="D9" s="8" t="s">
        <v>101</v>
      </c>
      <c r="E9" s="6" t="s">
        <v>32</v>
      </c>
      <c r="F9" s="6" t="str">
        <f>$E$2</f>
        <v>Aホールディングス</v>
      </c>
      <c r="G9" s="6" t="s">
        <v>131</v>
      </c>
      <c r="H9" s="6" t="s">
        <v>132</v>
      </c>
      <c r="I9" s="7" t="s">
        <v>108</v>
      </c>
      <c r="J9" s="7" t="s">
        <v>100</v>
      </c>
      <c r="K9" s="7"/>
      <c r="L9" s="46">
        <f>テーブル72456792[[#This Row],[期限]]-30</f>
        <v>44381</v>
      </c>
      <c r="M9" s="24"/>
      <c r="N9" s="35"/>
      <c r="O9" s="31"/>
      <c r="P9" s="47">
        <f>$G$1-90</f>
        <v>44411</v>
      </c>
      <c r="Q9" s="27"/>
      <c r="R9" s="61" t="s">
        <v>144</v>
      </c>
    </row>
    <row r="10" spans="1:19" s="5" customFormat="1" ht="21" customHeight="1" x14ac:dyDescent="0.5">
      <c r="A10" s="34">
        <f t="shared" si="0"/>
        <v>5</v>
      </c>
      <c r="B10" s="34" t="s">
        <v>139</v>
      </c>
      <c r="C10" s="34" t="s">
        <v>123</v>
      </c>
      <c r="D10" s="8" t="s">
        <v>101</v>
      </c>
      <c r="E10" s="6" t="s">
        <v>32</v>
      </c>
      <c r="F10" s="6" t="s">
        <v>119</v>
      </c>
      <c r="G10" s="6" t="s">
        <v>131</v>
      </c>
      <c r="H10" s="6" t="s">
        <v>133</v>
      </c>
      <c r="I10" s="7" t="s">
        <v>108</v>
      </c>
      <c r="J10" s="7" t="s">
        <v>100</v>
      </c>
      <c r="K10" s="7"/>
      <c r="L10" s="46">
        <f>テーブル72456792[[#This Row],[期限]]-30</f>
        <v>44381</v>
      </c>
      <c r="M10" s="24"/>
      <c r="N10" s="35"/>
      <c r="O10" s="31"/>
      <c r="P10" s="47">
        <f>$G$1-90</f>
        <v>44411</v>
      </c>
      <c r="Q10" s="27"/>
      <c r="R10" s="61" t="s">
        <v>145</v>
      </c>
    </row>
    <row r="11" spans="1:19" s="5" customFormat="1" ht="21" customHeight="1" x14ac:dyDescent="0.5">
      <c r="A11" s="34">
        <f t="shared" si="0"/>
        <v>6</v>
      </c>
      <c r="B11" s="34" t="s">
        <v>139</v>
      </c>
      <c r="C11" s="34" t="s">
        <v>123</v>
      </c>
      <c r="D11" s="8" t="s">
        <v>101</v>
      </c>
      <c r="E11" s="6" t="s">
        <v>32</v>
      </c>
      <c r="F11" s="6" t="s">
        <v>119</v>
      </c>
      <c r="G11" s="6" t="s">
        <v>45</v>
      </c>
      <c r="H11" s="6" t="s">
        <v>110</v>
      </c>
      <c r="I11" s="7" t="s">
        <v>108</v>
      </c>
      <c r="J11" s="7" t="s">
        <v>100</v>
      </c>
      <c r="K11" s="7"/>
      <c r="L11" s="46">
        <f>テーブル72456792[[#This Row],[期限]]-30</f>
        <v>44411</v>
      </c>
      <c r="M11" s="24"/>
      <c r="N11" s="7"/>
      <c r="O11" s="31"/>
      <c r="P11" s="47">
        <f t="shared" ref="P11:P17" si="1">$G$1-60</f>
        <v>44441</v>
      </c>
      <c r="Q11" s="27"/>
      <c r="R11" s="62" t="s">
        <v>146</v>
      </c>
    </row>
    <row r="12" spans="1:19" s="5" customFormat="1" ht="21" customHeight="1" x14ac:dyDescent="0.5">
      <c r="A12" s="34">
        <f t="shared" si="0"/>
        <v>7</v>
      </c>
      <c r="B12" s="34" t="s">
        <v>139</v>
      </c>
      <c r="C12" s="34" t="s">
        <v>123</v>
      </c>
      <c r="D12" s="8" t="s">
        <v>101</v>
      </c>
      <c r="E12" s="6" t="s">
        <v>32</v>
      </c>
      <c r="F12" s="6" t="s">
        <v>117</v>
      </c>
      <c r="G12" s="6" t="s">
        <v>45</v>
      </c>
      <c r="H12" s="6" t="s">
        <v>111</v>
      </c>
      <c r="I12" s="7" t="s">
        <v>108</v>
      </c>
      <c r="J12" s="7" t="s">
        <v>100</v>
      </c>
      <c r="K12" s="7"/>
      <c r="L12" s="46">
        <f>テーブル72456792[[#This Row],[期限]]-30</f>
        <v>44411</v>
      </c>
      <c r="M12" s="24"/>
      <c r="N12" s="7"/>
      <c r="O12" s="31"/>
      <c r="P12" s="47">
        <f t="shared" si="1"/>
        <v>44441</v>
      </c>
      <c r="Q12" s="27"/>
      <c r="R12" s="62" t="s">
        <v>147</v>
      </c>
    </row>
    <row r="13" spans="1:19" s="5" customFormat="1" ht="21" customHeight="1" x14ac:dyDescent="0.5">
      <c r="A13" s="34">
        <f t="shared" si="0"/>
        <v>8</v>
      </c>
      <c r="B13" s="34" t="s">
        <v>139</v>
      </c>
      <c r="C13" s="34" t="s">
        <v>123</v>
      </c>
      <c r="D13" s="8" t="s">
        <v>101</v>
      </c>
      <c r="E13" s="6" t="s">
        <v>32</v>
      </c>
      <c r="F13" s="6" t="s">
        <v>117</v>
      </c>
      <c r="G13" s="6" t="s">
        <v>46</v>
      </c>
      <c r="H13" s="6" t="s">
        <v>114</v>
      </c>
      <c r="I13" s="7" t="s">
        <v>108</v>
      </c>
      <c r="J13" s="7" t="s">
        <v>100</v>
      </c>
      <c r="K13" s="7"/>
      <c r="L13" s="46">
        <f>テーブル72456792[[#This Row],[期限]]-30</f>
        <v>44411</v>
      </c>
      <c r="M13" s="24"/>
      <c r="N13" s="7"/>
      <c r="O13" s="31"/>
      <c r="P13" s="47">
        <f t="shared" si="1"/>
        <v>44441</v>
      </c>
      <c r="Q13" s="27"/>
      <c r="R13" s="62" t="s">
        <v>148</v>
      </c>
    </row>
    <row r="14" spans="1:19" s="5" customFormat="1" ht="21" customHeight="1" x14ac:dyDescent="0.5">
      <c r="A14" s="34">
        <f t="shared" si="0"/>
        <v>9</v>
      </c>
      <c r="B14" s="34" t="s">
        <v>139</v>
      </c>
      <c r="C14" s="34" t="s">
        <v>123</v>
      </c>
      <c r="D14" s="8" t="s">
        <v>101</v>
      </c>
      <c r="E14" s="6" t="s">
        <v>32</v>
      </c>
      <c r="F14" s="6" t="str">
        <f>$E$3</f>
        <v>B会社</v>
      </c>
      <c r="G14" s="6" t="s">
        <v>46</v>
      </c>
      <c r="H14" s="6" t="s">
        <v>115</v>
      </c>
      <c r="I14" s="7" t="s">
        <v>116</v>
      </c>
      <c r="J14" s="7" t="s">
        <v>100</v>
      </c>
      <c r="K14" s="7"/>
      <c r="L14" s="46">
        <f>テーブル72456792[[#This Row],[期限]]-30</f>
        <v>44411</v>
      </c>
      <c r="M14" s="24"/>
      <c r="N14" s="7"/>
      <c r="O14" s="31"/>
      <c r="P14" s="47">
        <f t="shared" si="1"/>
        <v>44441</v>
      </c>
      <c r="Q14" s="27"/>
      <c r="R14" s="62" t="s">
        <v>149</v>
      </c>
    </row>
    <row r="15" spans="1:19" s="5" customFormat="1" x14ac:dyDescent="0.5">
      <c r="A15" s="34">
        <f t="shared" si="0"/>
        <v>10</v>
      </c>
      <c r="B15" s="34" t="s">
        <v>139</v>
      </c>
      <c r="C15" s="34" t="s">
        <v>123</v>
      </c>
      <c r="D15" s="8" t="s">
        <v>101</v>
      </c>
      <c r="E15" s="6" t="s">
        <v>32</v>
      </c>
      <c r="F15" s="6" t="s">
        <v>117</v>
      </c>
      <c r="G15" s="6" t="s">
        <v>47</v>
      </c>
      <c r="H15" s="6" t="s">
        <v>74</v>
      </c>
      <c r="I15" s="7" t="s">
        <v>108</v>
      </c>
      <c r="J15" s="7" t="s">
        <v>100</v>
      </c>
      <c r="K15" s="7"/>
      <c r="L15" s="46">
        <f>テーブル72456792[[#This Row],[期限]]-30</f>
        <v>44411</v>
      </c>
      <c r="M15" s="24" t="s">
        <v>10</v>
      </c>
      <c r="N15" s="7"/>
      <c r="O15" s="31"/>
      <c r="P15" s="47">
        <f t="shared" si="1"/>
        <v>44441</v>
      </c>
      <c r="Q15" s="27"/>
      <c r="R15" s="62" t="s">
        <v>150</v>
      </c>
    </row>
    <row r="16" spans="1:19" s="5" customFormat="1" x14ac:dyDescent="0.5">
      <c r="A16" s="34">
        <f t="shared" si="0"/>
        <v>11</v>
      </c>
      <c r="B16" s="34" t="s">
        <v>139</v>
      </c>
      <c r="C16" s="34" t="s">
        <v>123</v>
      </c>
      <c r="D16" s="8" t="s">
        <v>101</v>
      </c>
      <c r="E16" s="6" t="s">
        <v>32</v>
      </c>
      <c r="F16" s="6" t="s">
        <v>117</v>
      </c>
      <c r="G16" s="6" t="s">
        <v>134</v>
      </c>
      <c r="H16" s="6" t="s">
        <v>134</v>
      </c>
      <c r="I16" s="7" t="s">
        <v>108</v>
      </c>
      <c r="J16" s="7" t="s">
        <v>100</v>
      </c>
      <c r="K16" s="7"/>
      <c r="L16" s="46">
        <f>テーブル72456792[[#This Row],[期限]]-30</f>
        <v>44411</v>
      </c>
      <c r="M16" s="24"/>
      <c r="N16" s="35"/>
      <c r="O16" s="31"/>
      <c r="P16" s="47">
        <f t="shared" si="1"/>
        <v>44441</v>
      </c>
      <c r="Q16" s="27"/>
      <c r="R16" s="61" t="s">
        <v>151</v>
      </c>
    </row>
    <row r="17" spans="1:18" s="5" customFormat="1" x14ac:dyDescent="0.5">
      <c r="A17" s="34">
        <f t="shared" si="0"/>
        <v>12</v>
      </c>
      <c r="B17" s="34" t="s">
        <v>139</v>
      </c>
      <c r="C17" s="34" t="s">
        <v>123</v>
      </c>
      <c r="D17" s="8" t="s">
        <v>101</v>
      </c>
      <c r="E17" s="6" t="s">
        <v>32</v>
      </c>
      <c r="F17" s="6" t="s">
        <v>117</v>
      </c>
      <c r="G17" s="6" t="s">
        <v>135</v>
      </c>
      <c r="H17" s="6" t="s">
        <v>135</v>
      </c>
      <c r="I17" s="7" t="s">
        <v>108</v>
      </c>
      <c r="J17" s="7" t="s">
        <v>100</v>
      </c>
      <c r="K17" s="7"/>
      <c r="L17" s="46">
        <f>テーブル72456792[[#This Row],[期限]]-30</f>
        <v>44411</v>
      </c>
      <c r="M17" s="24"/>
      <c r="N17" s="35"/>
      <c r="O17" s="31"/>
      <c r="P17" s="47">
        <f t="shared" si="1"/>
        <v>44441</v>
      </c>
      <c r="Q17" s="27"/>
      <c r="R17" s="62" t="s">
        <v>152</v>
      </c>
    </row>
    <row r="18" spans="1:18" s="5" customFormat="1" x14ac:dyDescent="0.5">
      <c r="A18" s="34">
        <f t="shared" si="0"/>
        <v>13</v>
      </c>
      <c r="B18" s="34" t="s">
        <v>139</v>
      </c>
      <c r="C18" s="34" t="s">
        <v>123</v>
      </c>
      <c r="D18" s="8" t="s">
        <v>101</v>
      </c>
      <c r="E18" s="6" t="s">
        <v>32</v>
      </c>
      <c r="F18" s="6" t="s">
        <v>140</v>
      </c>
      <c r="G18" s="6" t="s">
        <v>120</v>
      </c>
      <c r="H18" s="6" t="s">
        <v>121</v>
      </c>
      <c r="I18" s="7" t="s">
        <v>116</v>
      </c>
      <c r="J18" s="7" t="s">
        <v>100</v>
      </c>
      <c r="K18" s="7"/>
      <c r="L18" s="46">
        <f>テーブル72456792[[#This Row],[期限]]-30</f>
        <v>44381</v>
      </c>
      <c r="M18" s="24"/>
      <c r="N18" s="35"/>
      <c r="O18" s="31"/>
      <c r="P18" s="47">
        <f>$G$1-90</f>
        <v>44411</v>
      </c>
      <c r="Q18" s="27"/>
      <c r="R18" s="62" t="s">
        <v>153</v>
      </c>
    </row>
    <row r="19" spans="1:18" s="5" customFormat="1" x14ac:dyDescent="0.5">
      <c r="A19" s="34">
        <f t="shared" si="0"/>
        <v>14</v>
      </c>
      <c r="B19" s="34" t="s">
        <v>139</v>
      </c>
      <c r="C19" s="34" t="s">
        <v>123</v>
      </c>
      <c r="D19" s="8" t="s">
        <v>101</v>
      </c>
      <c r="E19" s="6" t="s">
        <v>32</v>
      </c>
      <c r="F19" s="6" t="s">
        <v>117</v>
      </c>
      <c r="G19" s="6" t="s">
        <v>125</v>
      </c>
      <c r="H19" s="6" t="s">
        <v>127</v>
      </c>
      <c r="I19" s="7" t="s">
        <v>109</v>
      </c>
      <c r="J19" s="7" t="s">
        <v>100</v>
      </c>
      <c r="K19" s="7"/>
      <c r="L19" s="46">
        <f>テーブル72456792[[#This Row],[期限]]-30</f>
        <v>44381</v>
      </c>
      <c r="M19" s="24"/>
      <c r="N19" s="35"/>
      <c r="O19" s="31"/>
      <c r="P19" s="47">
        <f>$G$1-90</f>
        <v>44411</v>
      </c>
      <c r="Q19" s="27"/>
      <c r="R19" s="62" t="s">
        <v>154</v>
      </c>
    </row>
    <row r="20" spans="1:18" s="5" customFormat="1" ht="23.4" customHeight="1" x14ac:dyDescent="0.5">
      <c r="A20" s="34">
        <f t="shared" si="0"/>
        <v>15</v>
      </c>
      <c r="B20" s="34" t="s">
        <v>139</v>
      </c>
      <c r="C20" s="34" t="s">
        <v>123</v>
      </c>
      <c r="D20" s="8" t="s">
        <v>101</v>
      </c>
      <c r="E20" s="6" t="s">
        <v>32</v>
      </c>
      <c r="F20" s="6" t="s">
        <v>140</v>
      </c>
      <c r="G20" s="6" t="s">
        <v>128</v>
      </c>
      <c r="H20" s="6" t="s">
        <v>126</v>
      </c>
      <c r="I20" s="7" t="s">
        <v>109</v>
      </c>
      <c r="J20" s="7" t="s">
        <v>100</v>
      </c>
      <c r="K20" s="7"/>
      <c r="L20" s="46">
        <f>テーブル72456792[[#This Row],[期限]]-30</f>
        <v>44411</v>
      </c>
      <c r="M20" s="24"/>
      <c r="N20" s="35"/>
      <c r="O20" s="31"/>
      <c r="P20" s="47">
        <f>$G$1-60</f>
        <v>44441</v>
      </c>
      <c r="Q20" s="27"/>
      <c r="R20" s="62" t="s">
        <v>154</v>
      </c>
    </row>
    <row r="21" spans="1:18" s="5" customFormat="1" ht="23.4" customHeight="1" x14ac:dyDescent="0.5">
      <c r="A21" s="34">
        <f t="shared" si="0"/>
        <v>16</v>
      </c>
      <c r="B21" s="34" t="s">
        <v>139</v>
      </c>
      <c r="C21" s="34" t="s">
        <v>123</v>
      </c>
      <c r="D21" s="8" t="s">
        <v>101</v>
      </c>
      <c r="E21" s="6" t="s">
        <v>32</v>
      </c>
      <c r="F21" s="6" t="s">
        <v>140</v>
      </c>
      <c r="G21" s="6" t="s">
        <v>129</v>
      </c>
      <c r="H21" s="6" t="s">
        <v>130</v>
      </c>
      <c r="I21" s="7" t="s">
        <v>109</v>
      </c>
      <c r="J21" s="7" t="s">
        <v>100</v>
      </c>
      <c r="K21" s="7"/>
      <c r="L21" s="46">
        <f>テーブル72456792[[#This Row],[期限]]-30</f>
        <v>44411</v>
      </c>
      <c r="M21" s="24"/>
      <c r="N21" s="35"/>
      <c r="O21" s="31"/>
      <c r="P21" s="47">
        <f>$G$1-60</f>
        <v>44441</v>
      </c>
      <c r="Q21" s="27"/>
      <c r="R21" s="61" t="s">
        <v>155</v>
      </c>
    </row>
    <row r="22" spans="1:18" s="5" customFormat="1" ht="23.4" customHeight="1" x14ac:dyDescent="0.5">
      <c r="A22" s="34">
        <f t="shared" si="0"/>
        <v>17</v>
      </c>
      <c r="B22" s="34" t="s">
        <v>139</v>
      </c>
      <c r="C22" s="34" t="s">
        <v>124</v>
      </c>
      <c r="D22" s="8" t="s">
        <v>102</v>
      </c>
      <c r="E22" s="6" t="s">
        <v>33</v>
      </c>
      <c r="F22" s="6" t="s">
        <v>117</v>
      </c>
      <c r="G22" s="6" t="s">
        <v>113</v>
      </c>
      <c r="H22" s="6" t="s">
        <v>75</v>
      </c>
      <c r="I22" s="7" t="s">
        <v>108</v>
      </c>
      <c r="J22" s="7"/>
      <c r="K22" s="7" t="s">
        <v>100</v>
      </c>
      <c r="L22" s="46">
        <f>テーブル72456792[[#This Row],[期限]]-30</f>
        <v>44381</v>
      </c>
      <c r="M22" s="24"/>
      <c r="N22" s="7"/>
      <c r="O22" s="31"/>
      <c r="P22" s="47">
        <f>$G$1-90</f>
        <v>44411</v>
      </c>
      <c r="Q22" s="36"/>
      <c r="R22" s="62" t="s">
        <v>136</v>
      </c>
    </row>
    <row r="23" spans="1:18" s="5" customFormat="1" ht="23.4" customHeight="1" x14ac:dyDescent="0.5">
      <c r="A23" s="34">
        <f t="shared" si="0"/>
        <v>18</v>
      </c>
      <c r="B23" s="34" t="s">
        <v>139</v>
      </c>
      <c r="C23" s="34" t="s">
        <v>124</v>
      </c>
      <c r="D23" s="8" t="s">
        <v>103</v>
      </c>
      <c r="E23" s="6" t="s">
        <v>34</v>
      </c>
      <c r="F23" s="6" t="s">
        <v>119</v>
      </c>
      <c r="G23" s="6" t="s">
        <v>48</v>
      </c>
      <c r="H23" s="6" t="s">
        <v>76</v>
      </c>
      <c r="I23" s="7" t="s">
        <v>108</v>
      </c>
      <c r="J23" s="7" t="s">
        <v>100</v>
      </c>
      <c r="K23" s="7"/>
      <c r="L23" s="46">
        <f>テーブル72456792[[#This Row],[期限]]-30</f>
        <v>44411</v>
      </c>
      <c r="M23" s="24"/>
      <c r="N23" s="35"/>
      <c r="O23" s="31"/>
      <c r="P23" s="47">
        <f>$G$1-60</f>
        <v>44441</v>
      </c>
      <c r="Q23" s="27"/>
      <c r="R23" s="62" t="s">
        <v>156</v>
      </c>
    </row>
    <row r="24" spans="1:18" s="5" customFormat="1" ht="23.4" customHeight="1" x14ac:dyDescent="0.5">
      <c r="A24" s="34">
        <f t="shared" si="0"/>
        <v>19</v>
      </c>
      <c r="B24" s="34" t="s">
        <v>139</v>
      </c>
      <c r="C24" s="34" t="s">
        <v>124</v>
      </c>
      <c r="D24" s="8" t="s">
        <v>103</v>
      </c>
      <c r="E24" s="6" t="s">
        <v>34</v>
      </c>
      <c r="F24" s="6" t="s">
        <v>119</v>
      </c>
      <c r="G24" s="6" t="s">
        <v>49</v>
      </c>
      <c r="H24" s="6" t="s">
        <v>77</v>
      </c>
      <c r="I24" s="7" t="s">
        <v>108</v>
      </c>
      <c r="J24" s="7" t="s">
        <v>100</v>
      </c>
      <c r="K24" s="7" t="s">
        <v>100</v>
      </c>
      <c r="L24" s="46">
        <f>テーブル72456792[[#This Row],[期限]]-30</f>
        <v>44441</v>
      </c>
      <c r="M24" s="24"/>
      <c r="N24" s="35"/>
      <c r="O24" s="31"/>
      <c r="P24" s="47">
        <f>$G$1-30</f>
        <v>44471</v>
      </c>
      <c r="Q24" s="27"/>
      <c r="R24" s="62" t="s">
        <v>157</v>
      </c>
    </row>
    <row r="25" spans="1:18" s="5" customFormat="1" ht="21" customHeight="1" x14ac:dyDescent="0.5">
      <c r="A25" s="34">
        <f t="shared" si="0"/>
        <v>20</v>
      </c>
      <c r="B25" s="34" t="s">
        <v>139</v>
      </c>
      <c r="C25" s="34" t="s">
        <v>124</v>
      </c>
      <c r="D25" s="8" t="s">
        <v>103</v>
      </c>
      <c r="E25" s="6" t="s">
        <v>34</v>
      </c>
      <c r="F25" s="6" t="s">
        <v>119</v>
      </c>
      <c r="G25" s="6" t="s">
        <v>50</v>
      </c>
      <c r="H25" s="6" t="s">
        <v>78</v>
      </c>
      <c r="I25" s="7" t="s">
        <v>108</v>
      </c>
      <c r="J25" s="7" t="s">
        <v>100</v>
      </c>
      <c r="K25" s="7" t="s">
        <v>100</v>
      </c>
      <c r="L25" s="46">
        <f>テーブル72456792[[#This Row],[期限]]-30</f>
        <v>44411</v>
      </c>
      <c r="M25" s="24"/>
      <c r="N25" s="7"/>
      <c r="O25" s="31"/>
      <c r="P25" s="47">
        <f t="shared" ref="P25:P38" si="2">$G$1-60</f>
        <v>44441</v>
      </c>
      <c r="Q25" s="27"/>
      <c r="R25" s="62" t="s">
        <v>158</v>
      </c>
    </row>
    <row r="26" spans="1:18" s="5" customFormat="1" ht="21" customHeight="1" x14ac:dyDescent="0.5">
      <c r="A26" s="34">
        <f t="shared" si="0"/>
        <v>21</v>
      </c>
      <c r="B26" s="34" t="s">
        <v>139</v>
      </c>
      <c r="C26" s="34" t="s">
        <v>124</v>
      </c>
      <c r="D26" s="8" t="s">
        <v>103</v>
      </c>
      <c r="E26" s="6" t="s">
        <v>35</v>
      </c>
      <c r="F26" s="6" t="s">
        <v>117</v>
      </c>
      <c r="G26" s="6" t="s">
        <v>51</v>
      </c>
      <c r="H26" s="6" t="s">
        <v>79</v>
      </c>
      <c r="I26" s="7" t="s">
        <v>108</v>
      </c>
      <c r="J26" s="7" t="s">
        <v>100</v>
      </c>
      <c r="K26" s="7"/>
      <c r="L26" s="46">
        <f>テーブル72456792[[#This Row],[期限]]-30</f>
        <v>44411</v>
      </c>
      <c r="M26" s="24"/>
      <c r="N26" s="7"/>
      <c r="O26" s="31"/>
      <c r="P26" s="47">
        <f t="shared" si="2"/>
        <v>44441</v>
      </c>
      <c r="Q26" s="27"/>
      <c r="R26" s="62"/>
    </row>
    <row r="27" spans="1:18" s="5" customFormat="1" ht="21" customHeight="1" x14ac:dyDescent="0.5">
      <c r="A27" s="34">
        <f t="shared" si="0"/>
        <v>22</v>
      </c>
      <c r="B27" s="34" t="s">
        <v>139</v>
      </c>
      <c r="C27" s="34" t="s">
        <v>124</v>
      </c>
      <c r="D27" s="8" t="s">
        <v>103</v>
      </c>
      <c r="E27" s="6" t="s">
        <v>35</v>
      </c>
      <c r="F27" s="6" t="s">
        <v>117</v>
      </c>
      <c r="G27" s="6" t="s">
        <v>52</v>
      </c>
      <c r="H27" s="6" t="s">
        <v>80</v>
      </c>
      <c r="I27" s="7" t="s">
        <v>108</v>
      </c>
      <c r="J27" s="7" t="s">
        <v>100</v>
      </c>
      <c r="K27" s="7"/>
      <c r="L27" s="46">
        <f>テーブル72456792[[#This Row],[期限]]-30</f>
        <v>44411</v>
      </c>
      <c r="M27" s="24"/>
      <c r="N27" s="7"/>
      <c r="O27" s="31"/>
      <c r="P27" s="47">
        <f t="shared" si="2"/>
        <v>44441</v>
      </c>
      <c r="Q27" s="27"/>
      <c r="R27" s="62" t="s">
        <v>159</v>
      </c>
    </row>
    <row r="28" spans="1:18" s="5" customFormat="1" ht="21" customHeight="1" x14ac:dyDescent="0.5">
      <c r="A28" s="34">
        <f t="shared" si="0"/>
        <v>23</v>
      </c>
      <c r="B28" s="34" t="s">
        <v>139</v>
      </c>
      <c r="C28" s="34" t="s">
        <v>124</v>
      </c>
      <c r="D28" s="8" t="s">
        <v>103</v>
      </c>
      <c r="E28" s="6" t="s">
        <v>36</v>
      </c>
      <c r="F28" s="6" t="s">
        <v>140</v>
      </c>
      <c r="G28" s="6" t="s">
        <v>53</v>
      </c>
      <c r="H28" s="6" t="s">
        <v>81</v>
      </c>
      <c r="I28" s="7" t="s">
        <v>141</v>
      </c>
      <c r="J28" s="7" t="s">
        <v>100</v>
      </c>
      <c r="K28" s="7"/>
      <c r="L28" s="46">
        <f>テーブル72456792[[#This Row],[期限]]-30</f>
        <v>44411</v>
      </c>
      <c r="M28" s="24"/>
      <c r="N28" s="7"/>
      <c r="O28" s="31"/>
      <c r="P28" s="47">
        <f t="shared" si="2"/>
        <v>44441</v>
      </c>
      <c r="Q28" s="27"/>
      <c r="R28" s="62"/>
    </row>
    <row r="29" spans="1:18" s="5" customFormat="1" ht="21" customHeight="1" x14ac:dyDescent="0.5">
      <c r="A29" s="34">
        <f t="shared" si="0"/>
        <v>24</v>
      </c>
      <c r="B29" s="34" t="s">
        <v>139</v>
      </c>
      <c r="C29" s="34" t="s">
        <v>123</v>
      </c>
      <c r="D29" s="8" t="s">
        <v>104</v>
      </c>
      <c r="E29" s="6" t="s">
        <v>37</v>
      </c>
      <c r="F29" s="6" t="s">
        <v>119</v>
      </c>
      <c r="G29" s="6" t="s">
        <v>54</v>
      </c>
      <c r="H29" s="6" t="s">
        <v>82</v>
      </c>
      <c r="I29" s="7" t="s">
        <v>109</v>
      </c>
      <c r="J29" s="7" t="s">
        <v>100</v>
      </c>
      <c r="K29" s="7"/>
      <c r="L29" s="46">
        <f>テーブル72456792[[#This Row],[期限]]-30</f>
        <v>44411</v>
      </c>
      <c r="M29" s="24"/>
      <c r="N29" s="7"/>
      <c r="O29" s="31"/>
      <c r="P29" s="47">
        <f t="shared" si="2"/>
        <v>44441</v>
      </c>
      <c r="Q29" s="27"/>
      <c r="R29" s="62"/>
    </row>
    <row r="30" spans="1:18" s="5" customFormat="1" ht="21" customHeight="1" x14ac:dyDescent="0.5">
      <c r="A30" s="34">
        <f t="shared" si="0"/>
        <v>25</v>
      </c>
      <c r="B30" s="34" t="s">
        <v>139</v>
      </c>
      <c r="C30" s="34" t="s">
        <v>124</v>
      </c>
      <c r="D30" s="8" t="s">
        <v>104</v>
      </c>
      <c r="E30" s="6" t="s">
        <v>37</v>
      </c>
      <c r="F30" s="6" t="s">
        <v>140</v>
      </c>
      <c r="G30" s="6" t="s">
        <v>55</v>
      </c>
      <c r="H30" s="6" t="s">
        <v>83</v>
      </c>
      <c r="I30" s="7" t="s">
        <v>108</v>
      </c>
      <c r="J30" s="7"/>
      <c r="K30" s="7"/>
      <c r="L30" s="46">
        <f>テーブル72456792[[#This Row],[期限]]-30</f>
        <v>44411</v>
      </c>
      <c r="M30" s="24"/>
      <c r="N30" s="7"/>
      <c r="O30" s="31"/>
      <c r="P30" s="47">
        <f t="shared" si="2"/>
        <v>44441</v>
      </c>
      <c r="Q30" s="27"/>
      <c r="R30" s="62" t="s">
        <v>160</v>
      </c>
    </row>
    <row r="31" spans="1:18" s="5" customFormat="1" ht="21" customHeight="1" x14ac:dyDescent="0.5">
      <c r="A31" s="34">
        <f t="shared" si="0"/>
        <v>26</v>
      </c>
      <c r="B31" s="34" t="s">
        <v>139</v>
      </c>
      <c r="C31" s="34" t="s">
        <v>124</v>
      </c>
      <c r="D31" s="8" t="s">
        <v>104</v>
      </c>
      <c r="E31" s="6" t="s">
        <v>37</v>
      </c>
      <c r="F31" s="6" t="s">
        <v>119</v>
      </c>
      <c r="G31" s="6" t="s">
        <v>56</v>
      </c>
      <c r="H31" s="6" t="s">
        <v>84</v>
      </c>
      <c r="I31" s="7" t="s">
        <v>108</v>
      </c>
      <c r="J31" s="7"/>
      <c r="K31" s="7" t="s">
        <v>100</v>
      </c>
      <c r="L31" s="46">
        <f>テーブル72456792[[#This Row],[期限]]-30</f>
        <v>44411</v>
      </c>
      <c r="M31" s="24"/>
      <c r="N31" s="7"/>
      <c r="O31" s="31"/>
      <c r="P31" s="47">
        <f t="shared" si="2"/>
        <v>44441</v>
      </c>
      <c r="Q31" s="27"/>
      <c r="R31" s="62" t="s">
        <v>161</v>
      </c>
    </row>
    <row r="32" spans="1:18" s="5" customFormat="1" ht="21" customHeight="1" x14ac:dyDescent="0.5">
      <c r="A32" s="34">
        <f t="shared" si="0"/>
        <v>27</v>
      </c>
      <c r="B32" s="34" t="s">
        <v>139</v>
      </c>
      <c r="C32" s="34" t="s">
        <v>124</v>
      </c>
      <c r="D32" s="8" t="s">
        <v>104</v>
      </c>
      <c r="E32" s="6" t="s">
        <v>37</v>
      </c>
      <c r="F32" s="6" t="s">
        <v>119</v>
      </c>
      <c r="G32" s="6" t="s">
        <v>57</v>
      </c>
      <c r="H32" s="6" t="s">
        <v>85</v>
      </c>
      <c r="I32" s="7" t="s">
        <v>108</v>
      </c>
      <c r="J32" s="7" t="s">
        <v>100</v>
      </c>
      <c r="K32" s="7"/>
      <c r="L32" s="46">
        <f>テーブル72456792[[#This Row],[期限]]-30</f>
        <v>44411</v>
      </c>
      <c r="M32" s="24"/>
      <c r="N32" s="7"/>
      <c r="O32" s="31"/>
      <c r="P32" s="47">
        <f t="shared" si="2"/>
        <v>44441</v>
      </c>
      <c r="Q32" s="27"/>
      <c r="R32" s="62" t="s">
        <v>162</v>
      </c>
    </row>
    <row r="33" spans="1:18" s="5" customFormat="1" ht="21" customHeight="1" x14ac:dyDescent="0.5">
      <c r="A33" s="34">
        <f t="shared" si="0"/>
        <v>28</v>
      </c>
      <c r="B33" s="34" t="s">
        <v>139</v>
      </c>
      <c r="C33" s="34" t="s">
        <v>124</v>
      </c>
      <c r="D33" s="8" t="s">
        <v>104</v>
      </c>
      <c r="E33" s="6" t="s">
        <v>37</v>
      </c>
      <c r="F33" s="6" t="s">
        <v>119</v>
      </c>
      <c r="G33" s="6" t="s">
        <v>58</v>
      </c>
      <c r="H33" s="6" t="s">
        <v>86</v>
      </c>
      <c r="I33" s="7" t="s">
        <v>108</v>
      </c>
      <c r="J33" s="7" t="s">
        <v>100</v>
      </c>
      <c r="K33" s="7"/>
      <c r="L33" s="46">
        <f>テーブル72456792[[#This Row],[期限]]-30</f>
        <v>44411</v>
      </c>
      <c r="M33" s="24"/>
      <c r="N33" s="7"/>
      <c r="O33" s="31"/>
      <c r="P33" s="47">
        <f t="shared" si="2"/>
        <v>44441</v>
      </c>
      <c r="Q33" s="27"/>
      <c r="R33" s="62" t="s">
        <v>163</v>
      </c>
    </row>
    <row r="34" spans="1:18" s="5" customFormat="1" ht="21" customHeight="1" x14ac:dyDescent="0.5">
      <c r="A34" s="34">
        <f t="shared" si="0"/>
        <v>29</v>
      </c>
      <c r="B34" s="34" t="s">
        <v>139</v>
      </c>
      <c r="C34" s="34" t="s">
        <v>124</v>
      </c>
      <c r="D34" s="8" t="s">
        <v>104</v>
      </c>
      <c r="E34" s="6" t="s">
        <v>37</v>
      </c>
      <c r="F34" s="6" t="s">
        <v>119</v>
      </c>
      <c r="G34" s="6" t="s">
        <v>59</v>
      </c>
      <c r="H34" s="6" t="s">
        <v>87</v>
      </c>
      <c r="I34" s="7" t="s">
        <v>108</v>
      </c>
      <c r="J34" s="7"/>
      <c r="K34" s="7" t="s">
        <v>100</v>
      </c>
      <c r="L34" s="46">
        <f>テーブル72456792[[#This Row],[期限]]-30</f>
        <v>44411</v>
      </c>
      <c r="M34" s="24"/>
      <c r="N34" s="7"/>
      <c r="O34" s="31"/>
      <c r="P34" s="47">
        <f t="shared" si="2"/>
        <v>44441</v>
      </c>
      <c r="Q34" s="27"/>
      <c r="R34" s="62" t="s">
        <v>164</v>
      </c>
    </row>
    <row r="35" spans="1:18" s="5" customFormat="1" ht="21" customHeight="1" x14ac:dyDescent="0.5">
      <c r="A35" s="34">
        <f t="shared" si="0"/>
        <v>30</v>
      </c>
      <c r="B35" s="34" t="s">
        <v>139</v>
      </c>
      <c r="C35" s="34" t="s">
        <v>124</v>
      </c>
      <c r="D35" s="8" t="s">
        <v>104</v>
      </c>
      <c r="E35" s="6" t="s">
        <v>37</v>
      </c>
      <c r="F35" s="6" t="s">
        <v>119</v>
      </c>
      <c r="G35" s="6" t="s">
        <v>60</v>
      </c>
      <c r="H35" s="6" t="s">
        <v>88</v>
      </c>
      <c r="I35" s="7" t="s">
        <v>108</v>
      </c>
      <c r="J35" s="7" t="s">
        <v>100</v>
      </c>
      <c r="K35" s="7" t="s">
        <v>100</v>
      </c>
      <c r="L35" s="46">
        <f>テーブル72456792[[#This Row],[期限]]-30</f>
        <v>44411</v>
      </c>
      <c r="M35" s="24"/>
      <c r="N35" s="7"/>
      <c r="O35" s="31"/>
      <c r="P35" s="47">
        <f t="shared" si="2"/>
        <v>44441</v>
      </c>
      <c r="Q35" s="27"/>
      <c r="R35" s="62"/>
    </row>
    <row r="36" spans="1:18" s="5" customFormat="1" ht="21" customHeight="1" x14ac:dyDescent="0.5">
      <c r="A36" s="34">
        <f t="shared" si="0"/>
        <v>31</v>
      </c>
      <c r="B36" s="34" t="s">
        <v>139</v>
      </c>
      <c r="C36" s="34" t="s">
        <v>124</v>
      </c>
      <c r="D36" s="8" t="s">
        <v>104</v>
      </c>
      <c r="E36" s="6" t="s">
        <v>37</v>
      </c>
      <c r="F36" s="6" t="s">
        <v>119</v>
      </c>
      <c r="G36" s="6" t="s">
        <v>61</v>
      </c>
      <c r="H36" s="6"/>
      <c r="I36" s="7" t="s">
        <v>108</v>
      </c>
      <c r="J36" s="7" t="s">
        <v>100</v>
      </c>
      <c r="K36" s="7" t="s">
        <v>100</v>
      </c>
      <c r="L36" s="46">
        <f>テーブル72456792[[#This Row],[期限]]-30</f>
        <v>44411</v>
      </c>
      <c r="M36" s="24"/>
      <c r="N36" s="7"/>
      <c r="O36" s="31"/>
      <c r="P36" s="47">
        <f t="shared" si="2"/>
        <v>44441</v>
      </c>
      <c r="Q36" s="27"/>
      <c r="R36" s="62"/>
    </row>
    <row r="37" spans="1:18" s="5" customFormat="1" ht="21" customHeight="1" x14ac:dyDescent="0.5">
      <c r="A37" s="34">
        <f t="shared" si="0"/>
        <v>32</v>
      </c>
      <c r="B37" s="34" t="s">
        <v>139</v>
      </c>
      <c r="C37" s="34" t="s">
        <v>124</v>
      </c>
      <c r="D37" s="8" t="s">
        <v>104</v>
      </c>
      <c r="E37" s="6" t="s">
        <v>37</v>
      </c>
      <c r="F37" s="6" t="s">
        <v>119</v>
      </c>
      <c r="G37" s="6" t="s">
        <v>62</v>
      </c>
      <c r="H37" s="6" t="s">
        <v>89</v>
      </c>
      <c r="I37" s="7" t="s">
        <v>108</v>
      </c>
      <c r="J37" s="7"/>
      <c r="K37" s="7" t="s">
        <v>100</v>
      </c>
      <c r="L37" s="46">
        <f>テーブル72456792[[#This Row],[期限]]-30</f>
        <v>44411</v>
      </c>
      <c r="M37" s="24"/>
      <c r="N37" s="7"/>
      <c r="O37" s="31"/>
      <c r="P37" s="47">
        <f t="shared" si="2"/>
        <v>44441</v>
      </c>
      <c r="Q37" s="27"/>
      <c r="R37" s="62"/>
    </row>
    <row r="38" spans="1:18" s="5" customFormat="1" ht="21" customHeight="1" x14ac:dyDescent="0.5">
      <c r="A38" s="34">
        <f t="shared" si="0"/>
        <v>33</v>
      </c>
      <c r="B38" s="34" t="s">
        <v>139</v>
      </c>
      <c r="C38" s="34" t="s">
        <v>124</v>
      </c>
      <c r="D38" s="8" t="s">
        <v>104</v>
      </c>
      <c r="E38" s="6" t="s">
        <v>37</v>
      </c>
      <c r="F38" s="6" t="s">
        <v>119</v>
      </c>
      <c r="G38" s="6" t="s">
        <v>63</v>
      </c>
      <c r="H38" s="6" t="s">
        <v>90</v>
      </c>
      <c r="I38" s="7" t="s">
        <v>108</v>
      </c>
      <c r="J38" s="7"/>
      <c r="K38" s="7" t="s">
        <v>100</v>
      </c>
      <c r="L38" s="46">
        <f>テーブル72456792[[#This Row],[期限]]-30</f>
        <v>44411</v>
      </c>
      <c r="M38" s="24"/>
      <c r="N38" s="7"/>
      <c r="O38" s="31"/>
      <c r="P38" s="47">
        <f t="shared" si="2"/>
        <v>44441</v>
      </c>
      <c r="Q38" s="27"/>
      <c r="R38" s="62"/>
    </row>
    <row r="39" spans="1:18" s="5" customFormat="1" ht="21" customHeight="1" x14ac:dyDescent="0.5">
      <c r="A39" s="34">
        <f t="shared" si="0"/>
        <v>34</v>
      </c>
      <c r="B39" s="34" t="s">
        <v>139</v>
      </c>
      <c r="C39" s="34" t="s">
        <v>124</v>
      </c>
      <c r="D39" s="8" t="s">
        <v>105</v>
      </c>
      <c r="E39" s="6" t="s">
        <v>38</v>
      </c>
      <c r="F39" s="6" t="s">
        <v>117</v>
      </c>
      <c r="G39" s="6" t="s">
        <v>64</v>
      </c>
      <c r="H39" s="6" t="s">
        <v>91</v>
      </c>
      <c r="I39" s="7" t="s">
        <v>108</v>
      </c>
      <c r="J39" s="7"/>
      <c r="K39" s="7" t="s">
        <v>100</v>
      </c>
      <c r="L39" s="46">
        <f>テーブル72456792[[#This Row],[期限]]-30</f>
        <v>44411</v>
      </c>
      <c r="M39" s="24"/>
      <c r="N39" s="7"/>
      <c r="O39" s="31"/>
      <c r="P39" s="47">
        <f t="shared" ref="P39:P47" si="3">$G$1-60</f>
        <v>44441</v>
      </c>
      <c r="Q39" s="27"/>
      <c r="R39" s="62" t="s">
        <v>165</v>
      </c>
    </row>
    <row r="40" spans="1:18" s="5" customFormat="1" ht="21" customHeight="1" x14ac:dyDescent="0.5">
      <c r="A40" s="34">
        <f t="shared" si="0"/>
        <v>35</v>
      </c>
      <c r="B40" s="34" t="s">
        <v>139</v>
      </c>
      <c r="C40" s="34" t="s">
        <v>124</v>
      </c>
      <c r="D40" s="8" t="s">
        <v>105</v>
      </c>
      <c r="E40" s="6"/>
      <c r="F40" s="6" t="s">
        <v>119</v>
      </c>
      <c r="G40" s="6" t="s">
        <v>65</v>
      </c>
      <c r="H40" s="6" t="s">
        <v>92</v>
      </c>
      <c r="I40" s="7" t="s">
        <v>108</v>
      </c>
      <c r="J40" s="7"/>
      <c r="K40" s="7"/>
      <c r="L40" s="46">
        <f>テーブル72456792[[#This Row],[期限]]-30</f>
        <v>44411</v>
      </c>
      <c r="M40" s="24"/>
      <c r="N40" s="7"/>
      <c r="O40" s="31"/>
      <c r="P40" s="47">
        <f t="shared" si="3"/>
        <v>44441</v>
      </c>
      <c r="Q40" s="27"/>
      <c r="R40" s="62" t="s">
        <v>166</v>
      </c>
    </row>
    <row r="41" spans="1:18" s="5" customFormat="1" ht="21" customHeight="1" x14ac:dyDescent="0.5">
      <c r="A41" s="34">
        <f t="shared" si="0"/>
        <v>36</v>
      </c>
      <c r="B41" s="34" t="s">
        <v>139</v>
      </c>
      <c r="C41" s="34" t="s">
        <v>123</v>
      </c>
      <c r="D41" s="8" t="s">
        <v>105</v>
      </c>
      <c r="E41" s="6" t="s">
        <v>38</v>
      </c>
      <c r="F41" s="6" t="s">
        <v>119</v>
      </c>
      <c r="G41" s="6" t="s">
        <v>66</v>
      </c>
      <c r="H41" s="6" t="s">
        <v>93</v>
      </c>
      <c r="I41" s="7" t="s">
        <v>141</v>
      </c>
      <c r="J41" s="7" t="s">
        <v>100</v>
      </c>
      <c r="K41" s="7" t="s">
        <v>100</v>
      </c>
      <c r="L41" s="46">
        <f>テーブル72456792[[#This Row],[期限]]-30</f>
        <v>44411</v>
      </c>
      <c r="M41" s="24"/>
      <c r="N41" s="7"/>
      <c r="O41" s="31"/>
      <c r="P41" s="47">
        <f t="shared" si="3"/>
        <v>44441</v>
      </c>
      <c r="Q41" s="27"/>
      <c r="R41" s="62" t="s">
        <v>167</v>
      </c>
    </row>
    <row r="42" spans="1:18" s="5" customFormat="1" ht="21" customHeight="1" x14ac:dyDescent="0.5">
      <c r="A42" s="34">
        <f t="shared" si="0"/>
        <v>37</v>
      </c>
      <c r="B42" s="34" t="s">
        <v>139</v>
      </c>
      <c r="C42" s="34" t="s">
        <v>124</v>
      </c>
      <c r="D42" s="8" t="s">
        <v>105</v>
      </c>
      <c r="E42" s="6" t="s">
        <v>39</v>
      </c>
      <c r="F42" s="6" t="s">
        <v>140</v>
      </c>
      <c r="G42" s="6"/>
      <c r="H42" s="6" t="s">
        <v>94</v>
      </c>
      <c r="I42" s="7" t="s">
        <v>109</v>
      </c>
      <c r="J42" s="7" t="s">
        <v>100</v>
      </c>
      <c r="K42" s="7" t="s">
        <v>100</v>
      </c>
      <c r="L42" s="46">
        <f>テーブル72456792[[#This Row],[期限]]-30</f>
        <v>44411</v>
      </c>
      <c r="M42" s="24"/>
      <c r="N42" s="7"/>
      <c r="O42" s="31"/>
      <c r="P42" s="47">
        <f t="shared" si="3"/>
        <v>44441</v>
      </c>
      <c r="Q42" s="27"/>
      <c r="R42" s="62"/>
    </row>
    <row r="43" spans="1:18" s="5" customFormat="1" ht="21" customHeight="1" x14ac:dyDescent="0.5">
      <c r="A43" s="34">
        <f t="shared" si="0"/>
        <v>38</v>
      </c>
      <c r="B43" s="34" t="s">
        <v>139</v>
      </c>
      <c r="C43" s="34" t="s">
        <v>124</v>
      </c>
      <c r="D43" s="8" t="s">
        <v>105</v>
      </c>
      <c r="E43" s="6" t="s">
        <v>38</v>
      </c>
      <c r="F43" s="6" t="s">
        <v>117</v>
      </c>
      <c r="G43" s="6" t="s">
        <v>67</v>
      </c>
      <c r="H43" s="6" t="s">
        <v>95</v>
      </c>
      <c r="I43" s="7" t="s">
        <v>109</v>
      </c>
      <c r="J43" s="7"/>
      <c r="K43" s="7" t="s">
        <v>100</v>
      </c>
      <c r="L43" s="46">
        <f>テーブル72456792[[#This Row],[期限]]-30</f>
        <v>44411</v>
      </c>
      <c r="M43" s="24"/>
      <c r="N43" s="7"/>
      <c r="O43" s="31"/>
      <c r="P43" s="47">
        <f t="shared" si="3"/>
        <v>44441</v>
      </c>
      <c r="Q43" s="27"/>
      <c r="R43" s="62"/>
    </row>
    <row r="44" spans="1:18" s="5" customFormat="1" ht="21" customHeight="1" x14ac:dyDescent="0.5">
      <c r="A44" s="34">
        <f t="shared" si="0"/>
        <v>39</v>
      </c>
      <c r="B44" s="34" t="s">
        <v>137</v>
      </c>
      <c r="C44" s="34" t="s">
        <v>123</v>
      </c>
      <c r="D44" s="8" t="s">
        <v>105</v>
      </c>
      <c r="E44" s="6" t="s">
        <v>40</v>
      </c>
      <c r="F44" s="6" t="s">
        <v>140</v>
      </c>
      <c r="G44" s="6" t="s">
        <v>68</v>
      </c>
      <c r="H44" s="6" t="s">
        <v>96</v>
      </c>
      <c r="I44" s="7" t="s">
        <v>141</v>
      </c>
      <c r="J44" s="7"/>
      <c r="K44" s="7" t="s">
        <v>100</v>
      </c>
      <c r="L44" s="46">
        <f>テーブル72456792[[#This Row],[期限]]-30</f>
        <v>44411</v>
      </c>
      <c r="M44" s="24"/>
      <c r="N44" s="7"/>
      <c r="O44" s="31"/>
      <c r="P44" s="47">
        <f t="shared" si="3"/>
        <v>44441</v>
      </c>
      <c r="Q44" s="27"/>
      <c r="R44" s="62" t="s">
        <v>168</v>
      </c>
    </row>
    <row r="45" spans="1:18" s="5" customFormat="1" ht="21" customHeight="1" x14ac:dyDescent="0.5">
      <c r="A45" s="34">
        <f t="shared" si="0"/>
        <v>40</v>
      </c>
      <c r="B45" s="34" t="s">
        <v>137</v>
      </c>
      <c r="C45" s="34" t="s">
        <v>123</v>
      </c>
      <c r="D45" s="8" t="s">
        <v>105</v>
      </c>
      <c r="E45" s="6" t="s">
        <v>41</v>
      </c>
      <c r="F45" s="6" t="s">
        <v>117</v>
      </c>
      <c r="G45" s="6" t="s">
        <v>69</v>
      </c>
      <c r="H45" s="6" t="s">
        <v>97</v>
      </c>
      <c r="I45" s="7" t="s">
        <v>109</v>
      </c>
      <c r="J45" s="7"/>
      <c r="K45" s="7" t="s">
        <v>100</v>
      </c>
      <c r="L45" s="46">
        <f>テーブル72456792[[#This Row],[期限]]-30</f>
        <v>44411</v>
      </c>
      <c r="M45" s="24"/>
      <c r="N45" s="7"/>
      <c r="O45" s="31"/>
      <c r="P45" s="47">
        <f t="shared" si="3"/>
        <v>44441</v>
      </c>
      <c r="Q45" s="27"/>
      <c r="R45" s="62" t="s">
        <v>169</v>
      </c>
    </row>
    <row r="46" spans="1:18" s="5" customFormat="1" ht="21" customHeight="1" x14ac:dyDescent="0.5">
      <c r="A46" s="34">
        <f t="shared" si="0"/>
        <v>41</v>
      </c>
      <c r="B46" s="34" t="s">
        <v>137</v>
      </c>
      <c r="C46" s="34" t="s">
        <v>124</v>
      </c>
      <c r="D46" s="8" t="s">
        <v>105</v>
      </c>
      <c r="E46" s="6" t="s">
        <v>40</v>
      </c>
      <c r="F46" s="6" t="s">
        <v>140</v>
      </c>
      <c r="G46" s="6" t="s">
        <v>70</v>
      </c>
      <c r="H46" s="6" t="s">
        <v>98</v>
      </c>
      <c r="I46" s="7" t="s">
        <v>109</v>
      </c>
      <c r="J46" s="7"/>
      <c r="K46" s="7" t="s">
        <v>100</v>
      </c>
      <c r="L46" s="46">
        <f>テーブル72456792[[#This Row],[期限]]-30</f>
        <v>44411</v>
      </c>
      <c r="M46" s="24"/>
      <c r="N46" s="7"/>
      <c r="O46" s="31"/>
      <c r="P46" s="47">
        <f t="shared" si="3"/>
        <v>44441</v>
      </c>
      <c r="Q46" s="27"/>
      <c r="R46" s="62"/>
    </row>
    <row r="47" spans="1:18" s="5" customFormat="1" ht="21" customHeight="1" x14ac:dyDescent="0.5">
      <c r="A47" s="34">
        <f t="shared" si="0"/>
        <v>42</v>
      </c>
      <c r="B47" s="34" t="s">
        <v>137</v>
      </c>
      <c r="C47" s="34" t="s">
        <v>124</v>
      </c>
      <c r="D47" s="8" t="s">
        <v>105</v>
      </c>
      <c r="E47" s="6" t="s">
        <v>41</v>
      </c>
      <c r="F47" s="6" t="s">
        <v>140</v>
      </c>
      <c r="G47" s="6" t="s">
        <v>71</v>
      </c>
      <c r="H47" s="6" t="s">
        <v>99</v>
      </c>
      <c r="I47" s="7" t="s">
        <v>109</v>
      </c>
      <c r="J47" s="7"/>
      <c r="K47" s="7" t="s">
        <v>100</v>
      </c>
      <c r="L47" s="46">
        <f>テーブル72456792[[#This Row],[期限]]-30</f>
        <v>44411</v>
      </c>
      <c r="M47" s="24"/>
      <c r="N47" s="7"/>
      <c r="O47" s="31"/>
      <c r="P47" s="47">
        <f t="shared" si="3"/>
        <v>44441</v>
      </c>
      <c r="Q47" s="27"/>
      <c r="R47" s="62"/>
    </row>
    <row r="48" spans="1:18" s="5" customFormat="1" ht="21" customHeight="1" x14ac:dyDescent="0.5">
      <c r="A48" s="34">
        <f t="shared" si="0"/>
        <v>43</v>
      </c>
      <c r="B48" s="34"/>
      <c r="C48" s="34"/>
      <c r="D48" s="8"/>
      <c r="E48" s="6"/>
      <c r="F48" s="6"/>
      <c r="G48" s="6"/>
      <c r="H48" s="6"/>
      <c r="I48" s="7"/>
      <c r="J48" s="7"/>
      <c r="K48" s="7"/>
      <c r="L48" s="46"/>
      <c r="M48" s="24"/>
      <c r="N48" s="7"/>
      <c r="O48" s="31"/>
      <c r="P48" s="46"/>
      <c r="Q48" s="27"/>
      <c r="R48" s="61"/>
    </row>
    <row r="49" spans="1:19" s="5" customFormat="1" ht="21" customHeight="1" x14ac:dyDescent="0.5">
      <c r="A49" s="34">
        <f t="shared" si="0"/>
        <v>44</v>
      </c>
      <c r="B49" s="34"/>
      <c r="C49" s="34"/>
      <c r="D49" s="8"/>
      <c r="E49" s="6"/>
      <c r="F49" s="6"/>
      <c r="G49" s="6"/>
      <c r="H49" s="6"/>
      <c r="I49" s="7"/>
      <c r="J49" s="7"/>
      <c r="K49" s="7"/>
      <c r="L49" s="46"/>
      <c r="M49" s="24"/>
      <c r="N49" s="7"/>
      <c r="O49" s="31"/>
      <c r="P49" s="46"/>
      <c r="Q49" s="27"/>
      <c r="R49" s="61"/>
    </row>
    <row r="50" spans="1:19" s="5" customFormat="1" ht="21" customHeight="1" x14ac:dyDescent="0.5">
      <c r="A50" s="34">
        <f t="shared" si="0"/>
        <v>45</v>
      </c>
      <c r="B50" s="34"/>
      <c r="C50" s="34"/>
      <c r="D50" s="8"/>
      <c r="E50" s="6"/>
      <c r="F50" s="6"/>
      <c r="G50" s="6"/>
      <c r="H50" s="6"/>
      <c r="I50" s="7"/>
      <c r="J50" s="7"/>
      <c r="K50" s="7"/>
      <c r="L50" s="46"/>
      <c r="M50" s="24"/>
      <c r="N50" s="7"/>
      <c r="O50" s="31"/>
      <c r="P50" s="46"/>
      <c r="Q50" s="27"/>
      <c r="R50" s="51"/>
    </row>
    <row r="51" spans="1:19" s="5" customFormat="1" ht="21" customHeight="1" x14ac:dyDescent="0.5">
      <c r="A51" s="34">
        <f t="shared" si="0"/>
        <v>46</v>
      </c>
      <c r="B51" s="34"/>
      <c r="C51" s="34"/>
      <c r="D51" s="8"/>
      <c r="E51" s="6"/>
      <c r="F51" s="6"/>
      <c r="G51" s="6"/>
      <c r="H51" s="6"/>
      <c r="I51" s="7"/>
      <c r="J51" s="7"/>
      <c r="K51" s="7"/>
      <c r="L51" s="46"/>
      <c r="M51" s="24"/>
      <c r="N51" s="7"/>
      <c r="O51" s="31"/>
      <c r="P51" s="46"/>
      <c r="Q51" s="27"/>
      <c r="R51" s="51"/>
    </row>
    <row r="52" spans="1:19" x14ac:dyDescent="0.5">
      <c r="A52" s="9"/>
      <c r="B52" s="9"/>
      <c r="C52" s="9"/>
      <c r="D52" s="9"/>
      <c r="E52" s="9"/>
      <c r="F52" s="9"/>
      <c r="H52" s="9"/>
      <c r="I52" s="10"/>
      <c r="J52" s="9"/>
      <c r="K52" s="10"/>
      <c r="L52" s="58"/>
      <c r="M52" s="13"/>
      <c r="N52" s="32"/>
      <c r="O52" s="10"/>
      <c r="P52" s="48"/>
      <c r="S52" s="48"/>
    </row>
    <row r="53" spans="1:19" x14ac:dyDescent="0.5">
      <c r="H53" s="15" t="s">
        <v>22</v>
      </c>
    </row>
    <row r="54" spans="1:19" x14ac:dyDescent="0.5">
      <c r="H54" s="22" t="s">
        <v>19</v>
      </c>
    </row>
    <row r="55" spans="1:19" x14ac:dyDescent="0.5">
      <c r="H55" s="15" t="s">
        <v>21</v>
      </c>
    </row>
    <row r="56" spans="1:19" x14ac:dyDescent="0.5">
      <c r="H56" s="22" t="s">
        <v>20</v>
      </c>
    </row>
    <row r="57" spans="1:19" x14ac:dyDescent="0.5">
      <c r="H57" s="22" t="s">
        <v>17</v>
      </c>
    </row>
  </sheetData>
  <phoneticPr fontId="1"/>
  <conditionalFormatting sqref="G1 A6:R51">
    <cfRule type="expression" dxfId="0" priority="1">
      <formula>$O1="完了"</formula>
    </cfRule>
  </conditionalFormatting>
  <dataValidations count="4">
    <dataValidation type="list" allowBlank="1" showInputMessage="1" sqref="G1 L6:L51">
      <formula1>$F$3:$F$4</formula1>
    </dataValidation>
    <dataValidation type="list" allowBlank="1" showInputMessage="1" sqref="N6:O51">
      <formula1>$M$3:$M$4</formula1>
    </dataValidation>
    <dataValidation type="list" allowBlank="1" showInputMessage="1" sqref="M6:M51">
      <formula1>$L$3:$L$4</formula1>
    </dataValidation>
    <dataValidation type="list" allowBlank="1" sqref="F6:F51">
      <formula1>$E$2:$E$4</formula1>
    </dataValidation>
  </dataValidations>
  <printOptions horizontalCentered="1"/>
  <pageMargins left="0.51181102362204722" right="0" top="0.35433070866141736" bottom="0.39370078740157483" header="0.31496062992125984" footer="0.31496062992125984"/>
  <pageSetup paperSize="8" scale="76"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株式移転タスクリスト</vt:lpstr>
      <vt:lpstr>株式移転タスクリスト!Print_Area</vt:lpstr>
      <vt:lpstr>株式移転タスクリスト!Print_Titles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2021-03-25T00:50:22Z</dcterms:created>
  <dcterms:modified xsi:type="dcterms:W3CDTF">2021-09-29T10:55:10Z</dcterms:modified>
</cp:coreProperties>
</file>